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NC-DISEÑO-PRES\Desktop\Nuevos Proyectos\Pozos\4 Pozos en Veragua, Jamao y Gaspar H\Fichas\"/>
    </mc:Choice>
  </mc:AlternateContent>
  <bookViews>
    <workbookView xWindow="0" yWindow="0" windowWidth="25200" windowHeight="11880"/>
  </bookViews>
  <sheets>
    <sheet name="FICHA GASPAR HERNANDEZ" sheetId="1" r:id="rId1"/>
    <sheet name="FICHA JAMAO" sheetId="2" r:id="rId2"/>
    <sheet name="FICHA VERAGUA" sheetId="3" r:id="rId3"/>
    <sheet name="FICHA GASPAR HERNANDEZ (2)" sheetId="4" r:id="rId4"/>
  </sheets>
  <definedNames>
    <definedName name="_xlnm.Print_Titles" localSheetId="0">'FICHA GASPAR HERNANDEZ'!$1:$10</definedName>
    <definedName name="_xlnm.Print_Titles" localSheetId="3">'FICHA GASPAR HERNANDEZ (2)'!$1:$10</definedName>
    <definedName name="_xlnm.Print_Titles" localSheetId="1">'FICHA JAMAO'!$1:$10</definedName>
    <definedName name="_xlnm.Print_Titles" localSheetId="2">'FICHA VERAGUA'!$1:$10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6" i="4" l="1"/>
  <c r="B57" i="4" s="1"/>
  <c r="B58" i="4" s="1"/>
  <c r="B59" i="4" s="1"/>
  <c r="B60" i="4" s="1"/>
  <c r="B61" i="4" s="1"/>
  <c r="B62" i="4" s="1"/>
  <c r="B63" i="4" s="1"/>
  <c r="B64" i="4" s="1"/>
  <c r="B65" i="4" s="1"/>
  <c r="B49" i="4"/>
  <c r="B50" i="4" s="1"/>
  <c r="B51" i="4" s="1"/>
  <c r="B52" i="4" s="1"/>
  <c r="D23" i="4"/>
  <c r="D22" i="4"/>
  <c r="D21" i="4"/>
  <c r="D12" i="4"/>
  <c r="B12" i="4"/>
  <c r="B13" i="4" s="1"/>
  <c r="B14" i="4" s="1"/>
  <c r="B15" i="4" s="1"/>
  <c r="B16" i="4" s="1"/>
  <c r="B17" i="4" s="1"/>
  <c r="B18" i="4" s="1"/>
  <c r="B19" i="4" s="1"/>
  <c r="B20" i="4" s="1"/>
  <c r="B21" i="4" s="1"/>
  <c r="B22" i="4" s="1"/>
  <c r="B23" i="4" s="1"/>
  <c r="B24" i="4" s="1"/>
  <c r="B25" i="4" s="1"/>
  <c r="B26" i="4" s="1"/>
  <c r="B27" i="4" s="1"/>
  <c r="B28" i="4" s="1"/>
  <c r="B29" i="4" s="1"/>
  <c r="B30" i="4" s="1"/>
  <c r="B31" i="4" s="1"/>
  <c r="B32" i="4" s="1"/>
  <c r="B33" i="4" s="1"/>
  <c r="B34" i="4" s="1"/>
  <c r="B35" i="4" s="1"/>
  <c r="B36" i="4" s="1"/>
  <c r="B37" i="4" s="1"/>
  <c r="B38" i="4" s="1"/>
  <c r="B39" i="4" s="1"/>
  <c r="B40" i="4" s="1"/>
  <c r="B41" i="4" s="1"/>
  <c r="B42" i="4" s="1"/>
  <c r="B43" i="4" s="1"/>
  <c r="B44" i="4" s="1"/>
  <c r="B45" i="4" s="1"/>
  <c r="B46" i="4" s="1"/>
  <c r="B56" i="3" l="1"/>
  <c r="B57" i="3" s="1"/>
  <c r="B58" i="3" s="1"/>
  <c r="B59" i="3" s="1"/>
  <c r="B60" i="3" s="1"/>
  <c r="B61" i="3" s="1"/>
  <c r="B62" i="3" s="1"/>
  <c r="B63" i="3" s="1"/>
  <c r="B64" i="3" s="1"/>
  <c r="B65" i="3" s="1"/>
  <c r="B50" i="3"/>
  <c r="B51" i="3" s="1"/>
  <c r="B52" i="3" s="1"/>
  <c r="B49" i="3"/>
  <c r="D23" i="3"/>
  <c r="D22" i="3"/>
  <c r="D21" i="3"/>
  <c r="D12" i="3"/>
  <c r="B12" i="3"/>
  <c r="B13" i="3" s="1"/>
  <c r="B14" i="3" s="1"/>
  <c r="B15" i="3" s="1"/>
  <c r="B16" i="3" s="1"/>
  <c r="B17" i="3" s="1"/>
  <c r="B18" i="3" s="1"/>
  <c r="B19" i="3" s="1"/>
  <c r="B20" i="3" s="1"/>
  <c r="B21" i="3" s="1"/>
  <c r="B22" i="3" s="1"/>
  <c r="B23" i="3" s="1"/>
  <c r="B24" i="3" s="1"/>
  <c r="B25" i="3" s="1"/>
  <c r="B26" i="3" s="1"/>
  <c r="B27" i="3" s="1"/>
  <c r="B28" i="3" s="1"/>
  <c r="B29" i="3" s="1"/>
  <c r="B30" i="3" s="1"/>
  <c r="B31" i="3" s="1"/>
  <c r="B32" i="3" s="1"/>
  <c r="B33" i="3" s="1"/>
  <c r="B34" i="3" s="1"/>
  <c r="B35" i="3" s="1"/>
  <c r="B36" i="3" s="1"/>
  <c r="B37" i="3" s="1"/>
  <c r="B38" i="3" s="1"/>
  <c r="B39" i="3" s="1"/>
  <c r="B40" i="3" s="1"/>
  <c r="B41" i="3" s="1"/>
  <c r="B42" i="3" s="1"/>
  <c r="B43" i="3" s="1"/>
  <c r="B44" i="3" s="1"/>
  <c r="B45" i="3" s="1"/>
  <c r="B46" i="3" s="1"/>
  <c r="B56" i="2"/>
  <c r="B57" i="2" s="1"/>
  <c r="B58" i="2" s="1"/>
  <c r="B59" i="2" s="1"/>
  <c r="B60" i="2" s="1"/>
  <c r="B61" i="2" s="1"/>
  <c r="B62" i="2" s="1"/>
  <c r="B63" i="2" s="1"/>
  <c r="B64" i="2" s="1"/>
  <c r="B65" i="2" s="1"/>
  <c r="B50" i="2"/>
  <c r="B51" i="2" s="1"/>
  <c r="B52" i="2" s="1"/>
  <c r="B49" i="2"/>
  <c r="D23" i="2"/>
  <c r="D22" i="2"/>
  <c r="D21" i="2"/>
  <c r="D12" i="2"/>
  <c r="B12" i="2"/>
  <c r="B13" i="2" s="1"/>
  <c r="B14" i="2" s="1"/>
  <c r="B15" i="2" s="1"/>
  <c r="B16" i="2" s="1"/>
  <c r="B17" i="2" s="1"/>
  <c r="B18" i="2" s="1"/>
  <c r="B19" i="2" s="1"/>
  <c r="B20" i="2" s="1"/>
  <c r="B21" i="2" s="1"/>
  <c r="B22" i="2" s="1"/>
  <c r="B23" i="2" s="1"/>
  <c r="B24" i="2" s="1"/>
  <c r="B25" i="2" s="1"/>
  <c r="B26" i="2" s="1"/>
  <c r="B27" i="2" s="1"/>
  <c r="B28" i="2" s="1"/>
  <c r="B29" i="2" s="1"/>
  <c r="B30" i="2" s="1"/>
  <c r="B31" i="2" s="1"/>
  <c r="B32" i="2" s="1"/>
  <c r="B33" i="2" s="1"/>
  <c r="B34" i="2" s="1"/>
  <c r="B35" i="2" s="1"/>
  <c r="B36" i="2" s="1"/>
  <c r="B37" i="2" s="1"/>
  <c r="B38" i="2" s="1"/>
  <c r="B39" i="2" s="1"/>
  <c r="B40" i="2" s="1"/>
  <c r="B41" i="2" s="1"/>
  <c r="B42" i="2" s="1"/>
  <c r="B43" i="2" s="1"/>
  <c r="B44" i="2" s="1"/>
  <c r="B45" i="2" s="1"/>
  <c r="B46" i="2" s="1"/>
  <c r="B56" i="1" l="1"/>
  <c r="B57" i="1" s="1"/>
  <c r="B58" i="1" s="1"/>
  <c r="B59" i="1" s="1"/>
  <c r="B60" i="1" s="1"/>
  <c r="B61" i="1" s="1"/>
  <c r="B62" i="1" s="1"/>
  <c r="B63" i="1" s="1"/>
  <c r="B64" i="1" s="1"/>
  <c r="B65" i="1" s="1"/>
  <c r="B50" i="1"/>
  <c r="B51" i="1" s="1"/>
  <c r="B52" i="1" s="1"/>
  <c r="B49" i="1"/>
  <c r="D23" i="1"/>
  <c r="D22" i="1"/>
  <c r="D21" i="1"/>
  <c r="D12" i="1"/>
  <c r="B12" i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</calcChain>
</file>

<file path=xl/sharedStrings.xml><?xml version="1.0" encoding="utf-8"?>
<sst xmlns="http://schemas.openxmlformats.org/spreadsheetml/2006/main" count="436" uniqueCount="70">
  <si>
    <t>Ficha Tecnica</t>
  </si>
  <si>
    <r>
      <t xml:space="preserve">Proyecto: </t>
    </r>
    <r>
      <rPr>
        <sz val="11"/>
        <rFont val="Arial"/>
        <family val="2"/>
      </rPr>
      <t xml:space="preserve">Construcción de un Pozo Tubular Ø4" </t>
    </r>
  </si>
  <si>
    <r>
      <rPr>
        <b/>
        <sz val="11"/>
        <rFont val="Arial"/>
        <family val="2"/>
      </rPr>
      <t>Tipo de Proyecto:</t>
    </r>
    <r>
      <rPr>
        <sz val="11"/>
        <rFont val="Arial"/>
        <family val="2"/>
      </rPr>
      <t xml:space="preserve">  Mejoras en la Distribución del Agua Potable</t>
    </r>
  </si>
  <si>
    <r>
      <rPr>
        <b/>
        <sz val="11"/>
        <rFont val="Arial"/>
        <family val="2"/>
      </rPr>
      <t>Fecha Elaboración:</t>
    </r>
    <r>
      <rPr>
        <sz val="11"/>
        <rFont val="Arial"/>
        <family val="2"/>
      </rPr>
      <t xml:space="preserve"> agosto 2021</t>
    </r>
  </si>
  <si>
    <t>No.</t>
  </si>
  <si>
    <t>Partidas</t>
  </si>
  <si>
    <t>Cantidad</t>
  </si>
  <si>
    <t>Unidad</t>
  </si>
  <si>
    <r>
      <t xml:space="preserve">Construcción de  Pozo Tubular </t>
    </r>
    <r>
      <rPr>
        <b/>
        <sz val="11"/>
        <rFont val="Calibri"/>
        <family val="2"/>
      </rPr>
      <t>Ø</t>
    </r>
    <r>
      <rPr>
        <b/>
        <i/>
        <sz val="11"/>
        <rFont val="Arial"/>
        <family val="2"/>
      </rPr>
      <t>4"</t>
    </r>
  </si>
  <si>
    <t>Columna HN de 4" x 10' con Rosca y Coupling NPT</t>
  </si>
  <si>
    <t>UD</t>
  </si>
  <si>
    <t>Cabezal de descarga Tipo Cuello de Ganso 4"x4"</t>
  </si>
  <si>
    <t>Junta Dresser  Criolla de 4"</t>
  </si>
  <si>
    <t>Tee Acero platillada de 4" x 4" x 4" (En Tub de 1/4")</t>
  </si>
  <si>
    <t>Cheque Horizontal Cast Steel 4"</t>
  </si>
  <si>
    <t>Válvula Compuerta platillada Vástago Ascendente Hartflord 4"</t>
  </si>
  <si>
    <t xml:space="preserve">Niple Hierro Negro de 4 x 6 HN </t>
  </si>
  <si>
    <t>Tapón Hembra de 3 Pulga HN</t>
  </si>
  <si>
    <t>Codos de 4 pulg x 45 grados HN</t>
  </si>
  <si>
    <t>Cable Sumergible #6/4</t>
  </si>
  <si>
    <t>Pies</t>
  </si>
  <si>
    <t>Alambre de vinil #10/2</t>
  </si>
  <si>
    <t>Cable de Acero Forjado #3/8</t>
  </si>
  <si>
    <t>Grapa p/cable de 3/8"</t>
  </si>
  <si>
    <t>Codo de 4 pulg 90 grados HN</t>
  </si>
  <si>
    <t>Niple de 1/2x6 pulg HG</t>
  </si>
  <si>
    <t>Coupling de 1/2 HG</t>
  </si>
  <si>
    <t>Reducción Bushing de 1/2 a 1/4 HG</t>
  </si>
  <si>
    <t>Manómetro de Glicerina de 0 a 240 PSI</t>
  </si>
  <si>
    <t>Niple de 4 x 12 pulg HN</t>
  </si>
  <si>
    <t>Coupling de 4 Pulg HN</t>
  </si>
  <si>
    <t>Válvula de Bola de 1/2</t>
  </si>
  <si>
    <t>Tee  1/2 HG</t>
  </si>
  <si>
    <t xml:space="preserve">Llave de Chorro de 1/2 </t>
  </si>
  <si>
    <t>Tubos de 2 pulg SDR-26 Espiga Campana</t>
  </si>
  <si>
    <t>Curva de 2 pulg PVC</t>
  </si>
  <si>
    <t>Platillos Soldables de 4 HN</t>
  </si>
  <si>
    <t>Juntas de Goma de 4´´ x 1/8´´</t>
  </si>
  <si>
    <t>Electrodos para Control de Nivel de Liquido</t>
  </si>
  <si>
    <t>Tapón de Ø 8" PVC (Enfriamiento)</t>
  </si>
  <si>
    <t>Tubería de Ø 8" SDR-41 (Enfriamiento)</t>
  </si>
  <si>
    <t>Tornillos 5/8´´ x 1 1/2´´ con Tuercas</t>
  </si>
  <si>
    <t>Bomba Sumergible acero inoxidable acoplada a Motor eléctrico sumergible de 460v-3500RPM,Ø4'', TDH=150Mts; 250GPM</t>
  </si>
  <si>
    <t>Arrancador Magnético 460 voltios 3F. (Incluye: Breaker Schneider 100/3, contactor eaton dilm 50/220v, relé térmico eaton rango 52A, pulsador stop, pulsador start, luces piloto 220v, sensor de fase 3f 460v, transformador de control, canaleta, espiral.)</t>
  </si>
  <si>
    <t>Perforación en Percusión de Pozo Tubular, para Agua Potable, de 14´´ de Diámetro y Encamisado en Tubería de Hierro de 12´´ de Diámetro (Tubería Incluida )</t>
  </si>
  <si>
    <t>Instalación de bomba sumergible y Arrancador</t>
  </si>
  <si>
    <t xml:space="preserve">    PA</t>
  </si>
  <si>
    <t>Alimentación Eléctrica</t>
  </si>
  <si>
    <t>Caseta para Panel de Control</t>
  </si>
  <si>
    <t>Alimentación Eléctrica Hasta el Panel de Control</t>
  </si>
  <si>
    <t>Mano de Obra de Instalaciones Eléctricas</t>
  </si>
  <si>
    <t>PA</t>
  </si>
  <si>
    <t>Protección de pozo (base de hormigón 2x2x0.15 mts)</t>
  </si>
  <si>
    <t>Gastos Indirectos de Obra</t>
  </si>
  <si>
    <t>Fondo de Pensiones y Jubilaciones (Ley No.6-86)</t>
  </si>
  <si>
    <t>%</t>
  </si>
  <si>
    <t>Codia (Decreto No. 319-88)</t>
  </si>
  <si>
    <t xml:space="preserve">Gastos Administrativos </t>
  </si>
  <si>
    <t>Seguros y Fianzas</t>
  </si>
  <si>
    <t xml:space="preserve">Transporte </t>
  </si>
  <si>
    <t>Dirección Técnica y Responsabilidad Civil</t>
  </si>
  <si>
    <t>Itebis 18% Dirección Técnica</t>
  </si>
  <si>
    <t xml:space="preserve">Imprevistos </t>
  </si>
  <si>
    <t>Supervisión</t>
  </si>
  <si>
    <t>NOTA: El gasto de imprevistos solo puede ser utilizado con previa autorización de esta Corporación (CORAAMOCA)</t>
  </si>
  <si>
    <r>
      <rPr>
        <b/>
        <sz val="11"/>
        <rFont val="Arial"/>
        <family val="2"/>
      </rPr>
      <t xml:space="preserve">Ubicación: </t>
    </r>
    <r>
      <rPr>
        <sz val="11"/>
        <rFont val="Arial"/>
        <family val="2"/>
      </rPr>
      <t xml:space="preserve"> Municipio de Jamao al Norte, Provincia Espaillat</t>
    </r>
  </si>
  <si>
    <r>
      <rPr>
        <b/>
        <sz val="11"/>
        <rFont val="Arial"/>
        <family val="2"/>
      </rPr>
      <t xml:space="preserve">Ubicación: </t>
    </r>
    <r>
      <rPr>
        <sz val="11"/>
        <rFont val="Arial"/>
        <family val="2"/>
      </rPr>
      <t xml:space="preserve"> Distrito Municipal de Veragua, Provincia Espaillat</t>
    </r>
  </si>
  <si>
    <r>
      <rPr>
        <b/>
        <sz val="11"/>
        <rFont val="Arial"/>
        <family val="2"/>
      </rPr>
      <t xml:space="preserve">Ubicación: </t>
    </r>
    <r>
      <rPr>
        <sz val="11"/>
        <rFont val="Arial"/>
        <family val="2"/>
      </rPr>
      <t xml:space="preserve"> Municipio Gaspar Hernández 2, Provincia Espaillat</t>
    </r>
  </si>
  <si>
    <t>Ficha Técnica</t>
  </si>
  <si>
    <r>
      <rPr>
        <b/>
        <sz val="11"/>
        <rFont val="Arial"/>
        <family val="2"/>
      </rPr>
      <t xml:space="preserve">Ubicación: </t>
    </r>
    <r>
      <rPr>
        <sz val="11"/>
        <rFont val="Arial"/>
        <family val="2"/>
      </rPr>
      <t xml:space="preserve"> Municipio Gaspar Hernández 1 , Provincia Espaillat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</si>
</sst>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b/>
      <i/>
      <sz val="11"/>
      <name val="Arial"/>
      <family val="2"/>
    </font>
    <font>
      <b/>
      <sz val="11"/>
      <name val="Calibri"/>
      <family val="2"/>
    </font>
    <font>
      <sz val="11"/>
      <name val="Times New Roman"/>
      <family val="1"/>
    </font>
    <font>
      <i/>
      <sz val="11"/>
      <name val="Arial"/>
      <family val="2"/>
    </font>
    <font>
      <i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43" fontId="1" fillId="0" borderId="0" applyFont="0" applyFill="0" applyBorder="0" applyAlignment="0" applyProtection="0"/>
  </cellStyleXfs>
  <cellXfs count="72">
    <xf numFmtId="0" fontId="0" fillId="0" borderId="0" xfId="0"/>
    <xf numFmtId="0" fontId="3" fillId="0" borderId="1" xfId="1" applyFont="1" applyBorder="1"/>
    <xf numFmtId="0" fontId="2" fillId="0" borderId="0" xfId="1"/>
    <xf numFmtId="0" fontId="3" fillId="0" borderId="3" xfId="1" applyFont="1" applyBorder="1" applyAlignment="1">
      <alignment wrapText="1"/>
    </xf>
    <xf numFmtId="0" fontId="4" fillId="0" borderId="0" xfId="1" applyFont="1" applyAlignment="1">
      <alignment horizontal="center" wrapText="1"/>
    </xf>
    <xf numFmtId="0" fontId="4" fillId="0" borderId="0" xfId="1" applyFont="1" applyAlignment="1">
      <alignment horizontal="right" wrapText="1"/>
    </xf>
    <xf numFmtId="0" fontId="4" fillId="0" borderId="0" xfId="1" applyFont="1" applyBorder="1" applyAlignment="1">
      <alignment horizontal="center" wrapText="1"/>
    </xf>
    <xf numFmtId="0" fontId="4" fillId="0" borderId="0" xfId="1" applyFont="1" applyAlignment="1">
      <alignment horizontal="right"/>
    </xf>
    <xf numFmtId="0" fontId="5" fillId="0" borderId="1" xfId="1" applyFont="1" applyBorder="1"/>
    <xf numFmtId="0" fontId="3" fillId="0" borderId="2" xfId="1" applyFont="1" applyBorder="1"/>
    <xf numFmtId="0" fontId="3" fillId="0" borderId="2" xfId="1" applyFont="1" applyBorder="1" applyAlignment="1">
      <alignment horizontal="right"/>
    </xf>
    <xf numFmtId="0" fontId="3" fillId="0" borderId="4" xfId="1" applyFont="1" applyBorder="1"/>
    <xf numFmtId="0" fontId="3" fillId="0" borderId="3" xfId="1" applyFont="1" applyBorder="1"/>
    <xf numFmtId="0" fontId="3" fillId="0" borderId="0" xfId="1" applyFont="1" applyBorder="1"/>
    <xf numFmtId="0" fontId="3" fillId="0" borderId="0" xfId="1" applyFont="1" applyBorder="1" applyAlignment="1">
      <alignment horizontal="right"/>
    </xf>
    <xf numFmtId="0" fontId="3" fillId="0" borderId="5" xfId="1" applyFont="1" applyBorder="1"/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horizontal="right" vertical="center"/>
    </xf>
    <xf numFmtId="0" fontId="6" fillId="0" borderId="8" xfId="0" applyFont="1" applyBorder="1" applyAlignment="1">
      <alignment horizontal="center" vertical="center"/>
    </xf>
    <xf numFmtId="164" fontId="6" fillId="0" borderId="9" xfId="0" applyNumberFormat="1" applyFont="1" applyBorder="1"/>
    <xf numFmtId="0" fontId="6" fillId="0" borderId="9" xfId="0" applyFont="1" applyBorder="1"/>
    <xf numFmtId="4" fontId="8" fillId="0" borderId="9" xfId="0" applyNumberFormat="1" applyFont="1" applyBorder="1" applyAlignment="1">
      <alignment horizontal="right"/>
    </xf>
    <xf numFmtId="0" fontId="8" fillId="0" borderId="9" xfId="0" applyFont="1" applyBorder="1" applyAlignment="1">
      <alignment horizontal="center" vertical="center"/>
    </xf>
    <xf numFmtId="2" fontId="9" fillId="0" borderId="10" xfId="0" applyNumberFormat="1" applyFont="1" applyBorder="1"/>
    <xf numFmtId="0" fontId="10" fillId="0" borderId="10" xfId="0" applyFont="1" applyBorder="1" applyAlignment="1">
      <alignment vertical="top" wrapText="1"/>
    </xf>
    <xf numFmtId="4" fontId="9" fillId="0" borderId="10" xfId="0" applyNumberFormat="1" applyFont="1" applyBorder="1" applyAlignment="1">
      <alignment horizontal="right"/>
    </xf>
    <xf numFmtId="4" fontId="9" fillId="0" borderId="10" xfId="0" applyNumberFormat="1" applyFont="1" applyBorder="1" applyAlignment="1">
      <alignment horizontal="center"/>
    </xf>
    <xf numFmtId="4" fontId="10" fillId="0" borderId="10" xfId="2" applyNumberFormat="1" applyFont="1" applyFill="1" applyBorder="1" applyAlignment="1">
      <alignment horizontal="right"/>
    </xf>
    <xf numFmtId="0" fontId="10" fillId="0" borderId="10" xfId="0" applyFont="1" applyBorder="1" applyAlignment="1">
      <alignment horizontal="center"/>
    </xf>
    <xf numFmtId="0" fontId="10" fillId="0" borderId="10" xfId="0" applyFont="1" applyBorder="1" applyAlignment="1">
      <alignment vertical="top"/>
    </xf>
    <xf numFmtId="0" fontId="10" fillId="2" borderId="10" xfId="0" applyFont="1" applyFill="1" applyBorder="1" applyAlignment="1">
      <alignment vertical="top" wrapText="1"/>
    </xf>
    <xf numFmtId="4" fontId="10" fillId="2" borderId="10" xfId="2" applyNumberFormat="1" applyFont="1" applyFill="1" applyBorder="1" applyAlignment="1">
      <alignment horizontal="right"/>
    </xf>
    <xf numFmtId="0" fontId="10" fillId="2" borderId="10" xfId="0" applyFont="1" applyFill="1" applyBorder="1" applyAlignment="1">
      <alignment horizontal="center"/>
    </xf>
    <xf numFmtId="4" fontId="10" fillId="2" borderId="10" xfId="2" applyNumberFormat="1" applyFont="1" applyFill="1" applyBorder="1" applyAlignment="1">
      <alignment horizontal="right" vertical="center"/>
    </xf>
    <xf numFmtId="43" fontId="10" fillId="2" borderId="10" xfId="2" applyFont="1" applyFill="1" applyBorder="1" applyAlignment="1">
      <alignment vertical="center"/>
    </xf>
    <xf numFmtId="164" fontId="6" fillId="0" borderId="10" xfId="0" applyNumberFormat="1" applyFont="1" applyBorder="1"/>
    <xf numFmtId="0" fontId="6" fillId="0" borderId="10" xfId="0" applyFont="1" applyBorder="1"/>
    <xf numFmtId="0" fontId="5" fillId="0" borderId="10" xfId="1" applyFont="1" applyBorder="1" applyAlignment="1">
      <alignment horizontal="right" vertical="center"/>
    </xf>
    <xf numFmtId="0" fontId="5" fillId="0" borderId="10" xfId="1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4" fontId="8" fillId="0" borderId="10" xfId="0" applyNumberFormat="1" applyFont="1" applyBorder="1" applyAlignment="1">
      <alignment horizontal="right"/>
    </xf>
    <xf numFmtId="0" fontId="8" fillId="0" borderId="10" xfId="0" applyFont="1" applyBorder="1" applyAlignment="1">
      <alignment horizontal="center" vertical="center"/>
    </xf>
    <xf numFmtId="2" fontId="10" fillId="0" borderId="10" xfId="0" applyNumberFormat="1" applyFont="1" applyBorder="1" applyAlignment="1">
      <alignment vertical="top"/>
    </xf>
    <xf numFmtId="0" fontId="9" fillId="0" borderId="10" xfId="1" applyFont="1" applyBorder="1" applyAlignment="1">
      <alignment wrapText="1"/>
    </xf>
    <xf numFmtId="4" fontId="9" fillId="0" borderId="10" xfId="0" applyNumberFormat="1" applyFont="1" applyBorder="1" applyAlignment="1">
      <alignment horizontal="right" vertical="center"/>
    </xf>
    <xf numFmtId="4" fontId="9" fillId="0" borderId="10" xfId="0" applyNumberFormat="1" applyFont="1" applyBorder="1" applyAlignment="1">
      <alignment horizontal="center" vertical="center"/>
    </xf>
    <xf numFmtId="0" fontId="9" fillId="0" borderId="10" xfId="1" applyFont="1" applyBorder="1"/>
    <xf numFmtId="2" fontId="10" fillId="0" borderId="10" xfId="0" applyNumberFormat="1" applyFont="1" applyBorder="1" applyAlignment="1">
      <alignment vertical="top" wrapText="1"/>
    </xf>
    <xf numFmtId="4" fontId="9" fillId="0" borderId="10" xfId="0" applyNumberFormat="1" applyFont="1" applyBorder="1" applyAlignment="1">
      <alignment horizontal="right" vertical="center" wrapText="1"/>
    </xf>
    <xf numFmtId="4" fontId="9" fillId="0" borderId="10" xfId="0" applyNumberFormat="1" applyFont="1" applyBorder="1" applyAlignment="1">
      <alignment horizontal="center" vertical="center" wrapText="1"/>
    </xf>
    <xf numFmtId="0" fontId="2" fillId="0" borderId="0" xfId="1" applyAlignment="1">
      <alignment wrapText="1"/>
    </xf>
    <xf numFmtId="0" fontId="3" fillId="0" borderId="10" xfId="1" applyFont="1" applyBorder="1"/>
    <xf numFmtId="0" fontId="3" fillId="0" borderId="10" xfId="1" applyFont="1" applyBorder="1" applyAlignment="1">
      <alignment horizontal="right"/>
    </xf>
    <xf numFmtId="4" fontId="6" fillId="0" borderId="11" xfId="0" applyNumberFormat="1" applyFont="1" applyBorder="1" applyAlignment="1">
      <alignment vertical="center"/>
    </xf>
    <xf numFmtId="4" fontId="6" fillId="0" borderId="10" xfId="0" applyNumberFormat="1" applyFont="1" applyBorder="1" applyAlignment="1">
      <alignment horizontal="right" vertical="center"/>
    </xf>
    <xf numFmtId="0" fontId="3" fillId="0" borderId="0" xfId="1" applyFont="1"/>
    <xf numFmtId="0" fontId="3" fillId="0" borderId="0" xfId="1" applyFont="1" applyAlignment="1">
      <alignment horizontal="right"/>
    </xf>
    <xf numFmtId="0" fontId="4" fillId="0" borderId="2" xfId="1" applyFont="1" applyBorder="1" applyAlignment="1">
      <alignment horizontal="center" wrapText="1"/>
    </xf>
    <xf numFmtId="0" fontId="4" fillId="0" borderId="0" xfId="1" applyFont="1" applyAlignment="1">
      <alignment horizontal="center" wrapText="1"/>
    </xf>
    <xf numFmtId="0" fontId="3" fillId="0" borderId="3" xfId="1" applyFont="1" applyBorder="1" applyAlignment="1">
      <alignment horizontal="left"/>
    </xf>
    <xf numFmtId="0" fontId="3" fillId="0" borderId="0" xfId="1" applyFont="1" applyBorder="1" applyAlignment="1">
      <alignment horizontal="left"/>
    </xf>
    <xf numFmtId="0" fontId="3" fillId="0" borderId="5" xfId="1" applyFont="1" applyBorder="1" applyAlignment="1">
      <alignment horizontal="left"/>
    </xf>
    <xf numFmtId="0" fontId="2" fillId="0" borderId="0" xfId="1" applyBorder="1"/>
    <xf numFmtId="0" fontId="4" fillId="0" borderId="0" xfId="1" applyFont="1" applyBorder="1" applyAlignment="1">
      <alignment horizontal="center" wrapText="1"/>
    </xf>
    <xf numFmtId="0" fontId="4" fillId="0" borderId="0" xfId="1" applyFont="1" applyBorder="1" applyAlignment="1">
      <alignment horizontal="right" wrapText="1"/>
    </xf>
    <xf numFmtId="0" fontId="3" fillId="0" borderId="0" xfId="1" applyFont="1" applyBorder="1" applyAlignment="1">
      <alignment wrapText="1"/>
    </xf>
    <xf numFmtId="0" fontId="3" fillId="0" borderId="12" xfId="1" applyFont="1" applyBorder="1" applyAlignment="1">
      <alignment horizontal="left"/>
    </xf>
    <xf numFmtId="0" fontId="3" fillId="0" borderId="13" xfId="1" applyFont="1" applyBorder="1" applyAlignment="1">
      <alignment horizontal="left"/>
    </xf>
    <xf numFmtId="0" fontId="3" fillId="0" borderId="14" xfId="1" applyFont="1" applyBorder="1" applyAlignment="1">
      <alignment horizontal="left"/>
    </xf>
    <xf numFmtId="0" fontId="4" fillId="0" borderId="0" xfId="1" applyFont="1" applyBorder="1" applyAlignment="1">
      <alignment horizontal="right"/>
    </xf>
  </cellXfs>
  <cellStyles count="3">
    <cellStyle name="Millares 2" xfId="2"/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29308</xdr:colOff>
      <xdr:row>0</xdr:row>
      <xdr:rowOff>80595</xdr:rowOff>
    </xdr:from>
    <xdr:to>
      <xdr:col>6</xdr:col>
      <xdr:colOff>512885</xdr:colOff>
      <xdr:row>4</xdr:row>
      <xdr:rowOff>7326</xdr:rowOff>
    </xdr:to>
    <xdr:pic>
      <xdr:nvPicPr>
        <xdr:cNvPr id="2" name="1 Imagen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9308" y="80595"/>
          <a:ext cx="7077808" cy="791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43962</xdr:colOff>
      <xdr:row>0</xdr:row>
      <xdr:rowOff>51288</xdr:rowOff>
    </xdr:from>
    <xdr:to>
      <xdr:col>6</xdr:col>
      <xdr:colOff>527539</xdr:colOff>
      <xdr:row>3</xdr:row>
      <xdr:rowOff>175846</xdr:rowOff>
    </xdr:to>
    <xdr:pic>
      <xdr:nvPicPr>
        <xdr:cNvPr id="2" name="1 Imagen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962" y="51288"/>
          <a:ext cx="7084402" cy="791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43962</xdr:colOff>
      <xdr:row>0</xdr:row>
      <xdr:rowOff>51288</xdr:rowOff>
    </xdr:from>
    <xdr:to>
      <xdr:col>6</xdr:col>
      <xdr:colOff>527539</xdr:colOff>
      <xdr:row>3</xdr:row>
      <xdr:rowOff>175846</xdr:rowOff>
    </xdr:to>
    <xdr:pic>
      <xdr:nvPicPr>
        <xdr:cNvPr id="2" name="1 Imagen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962" y="51288"/>
          <a:ext cx="7084402" cy="791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124557</xdr:colOff>
      <xdr:row>0</xdr:row>
      <xdr:rowOff>7327</xdr:rowOff>
    </xdr:from>
    <xdr:to>
      <xdr:col>6</xdr:col>
      <xdr:colOff>608134</xdr:colOff>
      <xdr:row>3</xdr:row>
      <xdr:rowOff>73269</xdr:rowOff>
    </xdr:to>
    <xdr:pic>
      <xdr:nvPicPr>
        <xdr:cNvPr id="2" name="1 Imagen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4557" y="7327"/>
          <a:ext cx="7077808" cy="732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B1:E69"/>
  <sheetViews>
    <sheetView tabSelected="1" zoomScale="130" zoomScaleNormal="130" workbookViewId="0">
      <selection activeCell="H6" sqref="H6"/>
    </sheetView>
  </sheetViews>
  <sheetFormatPr baseColWidth="10" defaultColWidth="11.42578125" defaultRowHeight="14.25" x14ac:dyDescent="0.2"/>
  <cols>
    <col min="1" max="1" width="11.42578125" style="2"/>
    <col min="2" max="2" width="5.28515625" style="57" customWidth="1"/>
    <col min="3" max="3" width="51.140625" style="57" customWidth="1"/>
    <col min="4" max="4" width="10" style="58" customWidth="1"/>
    <col min="5" max="5" width="9.7109375" style="57" bestFit="1" customWidth="1"/>
    <col min="6" max="16384" width="11.42578125" style="2"/>
  </cols>
  <sheetData>
    <row r="1" spans="2:5" ht="20.25" customHeight="1" x14ac:dyDescent="0.25">
      <c r="B1" s="13"/>
      <c r="C1" s="65"/>
      <c r="D1" s="65"/>
      <c r="E1" s="65"/>
    </row>
    <row r="2" spans="2:5" ht="16.5" customHeight="1" x14ac:dyDescent="0.25">
      <c r="B2" s="67"/>
      <c r="C2" s="65"/>
      <c r="D2" s="65"/>
      <c r="E2" s="65"/>
    </row>
    <row r="3" spans="2:5" ht="15.75" customHeight="1" x14ac:dyDescent="0.25">
      <c r="B3" s="67"/>
      <c r="C3" s="65"/>
      <c r="D3" s="65"/>
      <c r="E3" s="65"/>
    </row>
    <row r="4" spans="2:5" ht="15.75" customHeight="1" x14ac:dyDescent="0.25">
      <c r="B4" s="67"/>
      <c r="C4" s="6"/>
      <c r="D4" s="66"/>
      <c r="E4" s="6"/>
    </row>
    <row r="5" spans="2:5" ht="15.75" customHeight="1" thickBot="1" x14ac:dyDescent="0.3">
      <c r="B5" s="67"/>
      <c r="C5" s="6" t="s">
        <v>68</v>
      </c>
      <c r="D5" s="71"/>
      <c r="E5" s="6"/>
    </row>
    <row r="6" spans="2:5" ht="15" x14ac:dyDescent="0.25">
      <c r="B6" s="8" t="s">
        <v>1</v>
      </c>
      <c r="C6" s="9"/>
      <c r="D6" s="10"/>
      <c r="E6" s="11"/>
    </row>
    <row r="7" spans="2:5" ht="15" x14ac:dyDescent="0.25">
      <c r="B7" s="12" t="s">
        <v>2</v>
      </c>
      <c r="C7" s="13"/>
      <c r="D7" s="14"/>
      <c r="E7" s="15"/>
    </row>
    <row r="8" spans="2:5" ht="15" x14ac:dyDescent="0.25">
      <c r="B8" s="12" t="s">
        <v>69</v>
      </c>
      <c r="C8" s="13"/>
      <c r="D8" s="14"/>
      <c r="E8" s="15"/>
    </row>
    <row r="9" spans="2:5" ht="15.75" thickBot="1" x14ac:dyDescent="0.3">
      <c r="B9" s="68" t="s">
        <v>3</v>
      </c>
      <c r="C9" s="69"/>
      <c r="D9" s="69"/>
      <c r="E9" s="70"/>
    </row>
    <row r="10" spans="2:5" ht="15" thickBot="1" x14ac:dyDescent="0.25">
      <c r="B10" s="16" t="s">
        <v>4</v>
      </c>
      <c r="C10" s="17" t="s">
        <v>5</v>
      </c>
      <c r="D10" s="18" t="s">
        <v>6</v>
      </c>
      <c r="E10" s="19" t="s">
        <v>7</v>
      </c>
    </row>
    <row r="11" spans="2:5" ht="15" x14ac:dyDescent="0.25">
      <c r="B11" s="20">
        <v>1</v>
      </c>
      <c r="C11" s="21" t="s">
        <v>8</v>
      </c>
      <c r="D11" s="22"/>
      <c r="E11" s="23"/>
    </row>
    <row r="12" spans="2:5" x14ac:dyDescent="0.2">
      <c r="B12" s="24">
        <f>+B11+0.01</f>
        <v>1.01</v>
      </c>
      <c r="C12" s="25" t="s">
        <v>9</v>
      </c>
      <c r="D12" s="26">
        <f>+D45/10</f>
        <v>20</v>
      </c>
      <c r="E12" s="27" t="s">
        <v>10</v>
      </c>
    </row>
    <row r="13" spans="2:5" x14ac:dyDescent="0.2">
      <c r="B13" s="24">
        <f t="shared" ref="B13:B46" si="0">+B12+0.01</f>
        <v>1.02</v>
      </c>
      <c r="C13" s="25" t="s">
        <v>11</v>
      </c>
      <c r="D13" s="28">
        <v>1</v>
      </c>
      <c r="E13" s="29" t="s">
        <v>10</v>
      </c>
    </row>
    <row r="14" spans="2:5" x14ac:dyDescent="0.2">
      <c r="B14" s="24">
        <f t="shared" si="0"/>
        <v>1.03</v>
      </c>
      <c r="C14" s="30" t="s">
        <v>12</v>
      </c>
      <c r="D14" s="28">
        <v>3</v>
      </c>
      <c r="E14" s="29" t="s">
        <v>10</v>
      </c>
    </row>
    <row r="15" spans="2:5" ht="17.25" customHeight="1" x14ac:dyDescent="0.2">
      <c r="B15" s="24">
        <f t="shared" si="0"/>
        <v>1.04</v>
      </c>
      <c r="C15" s="30" t="s">
        <v>13</v>
      </c>
      <c r="D15" s="28">
        <v>1</v>
      </c>
      <c r="E15" s="29" t="s">
        <v>10</v>
      </c>
    </row>
    <row r="16" spans="2:5" x14ac:dyDescent="0.2">
      <c r="B16" s="24">
        <f t="shared" si="0"/>
        <v>1.05</v>
      </c>
      <c r="C16" s="30" t="s">
        <v>14</v>
      </c>
      <c r="D16" s="28">
        <v>1</v>
      </c>
      <c r="E16" s="29" t="s">
        <v>10</v>
      </c>
    </row>
    <row r="17" spans="2:5" ht="28.5" x14ac:dyDescent="0.2">
      <c r="B17" s="24">
        <f t="shared" si="0"/>
        <v>1.06</v>
      </c>
      <c r="C17" s="25" t="s">
        <v>15</v>
      </c>
      <c r="D17" s="28">
        <v>2</v>
      </c>
      <c r="E17" s="29" t="s">
        <v>10</v>
      </c>
    </row>
    <row r="18" spans="2:5" x14ac:dyDescent="0.2">
      <c r="B18" s="24">
        <f t="shared" si="0"/>
        <v>1.07</v>
      </c>
      <c r="C18" s="30" t="s">
        <v>16</v>
      </c>
      <c r="D18" s="28">
        <v>1</v>
      </c>
      <c r="E18" s="29" t="s">
        <v>10</v>
      </c>
    </row>
    <row r="19" spans="2:5" x14ac:dyDescent="0.2">
      <c r="B19" s="24">
        <f t="shared" si="0"/>
        <v>1.08</v>
      </c>
      <c r="C19" s="30" t="s">
        <v>17</v>
      </c>
      <c r="D19" s="28">
        <v>1</v>
      </c>
      <c r="E19" s="29" t="s">
        <v>10</v>
      </c>
    </row>
    <row r="20" spans="2:5" x14ac:dyDescent="0.2">
      <c r="B20" s="24">
        <f t="shared" si="0"/>
        <v>1.0900000000000001</v>
      </c>
      <c r="C20" s="30" t="s">
        <v>18</v>
      </c>
      <c r="D20" s="28">
        <v>2</v>
      </c>
      <c r="E20" s="29" t="s">
        <v>10</v>
      </c>
    </row>
    <row r="21" spans="2:5" x14ac:dyDescent="0.2">
      <c r="B21" s="24">
        <f t="shared" si="0"/>
        <v>1.1000000000000001</v>
      </c>
      <c r="C21" s="30" t="s">
        <v>19</v>
      </c>
      <c r="D21" s="28">
        <f>+D45+10</f>
        <v>210</v>
      </c>
      <c r="E21" s="29" t="s">
        <v>20</v>
      </c>
    </row>
    <row r="22" spans="2:5" x14ac:dyDescent="0.2">
      <c r="B22" s="24">
        <f t="shared" si="0"/>
        <v>1.1100000000000001</v>
      </c>
      <c r="C22" s="30" t="s">
        <v>21</v>
      </c>
      <c r="D22" s="28">
        <f>D45*2</f>
        <v>400</v>
      </c>
      <c r="E22" s="29" t="s">
        <v>20</v>
      </c>
    </row>
    <row r="23" spans="2:5" x14ac:dyDescent="0.2">
      <c r="B23" s="24">
        <f t="shared" si="0"/>
        <v>1.1200000000000001</v>
      </c>
      <c r="C23" s="30" t="s">
        <v>22</v>
      </c>
      <c r="D23" s="28">
        <f>+D45+15</f>
        <v>215</v>
      </c>
      <c r="E23" s="29" t="s">
        <v>20</v>
      </c>
    </row>
    <row r="24" spans="2:5" x14ac:dyDescent="0.2">
      <c r="B24" s="24">
        <f t="shared" si="0"/>
        <v>1.1300000000000001</v>
      </c>
      <c r="C24" s="30" t="s">
        <v>23</v>
      </c>
      <c r="D24" s="28">
        <v>4</v>
      </c>
      <c r="E24" s="29" t="s">
        <v>10</v>
      </c>
    </row>
    <row r="25" spans="2:5" x14ac:dyDescent="0.2">
      <c r="B25" s="24">
        <f t="shared" si="0"/>
        <v>1.1400000000000001</v>
      </c>
      <c r="C25" s="30" t="s">
        <v>24</v>
      </c>
      <c r="D25" s="28">
        <v>1</v>
      </c>
      <c r="E25" s="29" t="s">
        <v>10</v>
      </c>
    </row>
    <row r="26" spans="2:5" x14ac:dyDescent="0.2">
      <c r="B26" s="24">
        <f t="shared" si="0"/>
        <v>1.1500000000000001</v>
      </c>
      <c r="C26" s="30" t="s">
        <v>25</v>
      </c>
      <c r="D26" s="28">
        <v>2</v>
      </c>
      <c r="E26" s="29" t="s">
        <v>10</v>
      </c>
    </row>
    <row r="27" spans="2:5" x14ac:dyDescent="0.2">
      <c r="B27" s="24">
        <f t="shared" si="0"/>
        <v>1.1600000000000001</v>
      </c>
      <c r="C27" s="30" t="s">
        <v>26</v>
      </c>
      <c r="D27" s="28">
        <v>1</v>
      </c>
      <c r="E27" s="29" t="s">
        <v>10</v>
      </c>
    </row>
    <row r="28" spans="2:5" x14ac:dyDescent="0.2">
      <c r="B28" s="24">
        <f t="shared" si="0"/>
        <v>1.1700000000000002</v>
      </c>
      <c r="C28" s="30" t="s">
        <v>27</v>
      </c>
      <c r="D28" s="28">
        <v>1</v>
      </c>
      <c r="E28" s="29" t="s">
        <v>10</v>
      </c>
    </row>
    <row r="29" spans="2:5" x14ac:dyDescent="0.2">
      <c r="B29" s="24">
        <f t="shared" si="0"/>
        <v>1.1800000000000002</v>
      </c>
      <c r="C29" s="30" t="s">
        <v>28</v>
      </c>
      <c r="D29" s="28">
        <v>1</v>
      </c>
      <c r="E29" s="29" t="s">
        <v>10</v>
      </c>
    </row>
    <row r="30" spans="2:5" x14ac:dyDescent="0.2">
      <c r="B30" s="24">
        <f t="shared" si="0"/>
        <v>1.1900000000000002</v>
      </c>
      <c r="C30" s="30" t="s">
        <v>29</v>
      </c>
      <c r="D30" s="28">
        <v>2</v>
      </c>
      <c r="E30" s="29" t="s">
        <v>10</v>
      </c>
    </row>
    <row r="31" spans="2:5" x14ac:dyDescent="0.2">
      <c r="B31" s="24">
        <f t="shared" si="0"/>
        <v>1.2000000000000002</v>
      </c>
      <c r="C31" s="30" t="s">
        <v>30</v>
      </c>
      <c r="D31" s="28">
        <v>1</v>
      </c>
      <c r="E31" s="29" t="s">
        <v>10</v>
      </c>
    </row>
    <row r="32" spans="2:5" x14ac:dyDescent="0.2">
      <c r="B32" s="24">
        <f t="shared" si="0"/>
        <v>1.2100000000000002</v>
      </c>
      <c r="C32" s="30" t="s">
        <v>31</v>
      </c>
      <c r="D32" s="28">
        <v>1</v>
      </c>
      <c r="E32" s="29" t="s">
        <v>10</v>
      </c>
    </row>
    <row r="33" spans="2:5" x14ac:dyDescent="0.2">
      <c r="B33" s="24">
        <f t="shared" si="0"/>
        <v>1.2200000000000002</v>
      </c>
      <c r="C33" s="30" t="s">
        <v>32</v>
      </c>
      <c r="D33" s="28">
        <v>1</v>
      </c>
      <c r="E33" s="29" t="s">
        <v>10</v>
      </c>
    </row>
    <row r="34" spans="2:5" x14ac:dyDescent="0.2">
      <c r="B34" s="24">
        <f t="shared" si="0"/>
        <v>1.2300000000000002</v>
      </c>
      <c r="C34" s="30" t="s">
        <v>33</v>
      </c>
      <c r="D34" s="28">
        <v>1</v>
      </c>
      <c r="E34" s="29" t="s">
        <v>10</v>
      </c>
    </row>
    <row r="35" spans="2:5" x14ac:dyDescent="0.2">
      <c r="B35" s="24">
        <f t="shared" si="0"/>
        <v>1.2400000000000002</v>
      </c>
      <c r="C35" s="25" t="s">
        <v>34</v>
      </c>
      <c r="D35" s="28">
        <v>6</v>
      </c>
      <c r="E35" s="29" t="s">
        <v>10</v>
      </c>
    </row>
    <row r="36" spans="2:5" x14ac:dyDescent="0.2">
      <c r="B36" s="24">
        <f t="shared" si="0"/>
        <v>1.2500000000000002</v>
      </c>
      <c r="C36" s="25" t="s">
        <v>35</v>
      </c>
      <c r="D36" s="28">
        <v>2</v>
      </c>
      <c r="E36" s="29" t="s">
        <v>10</v>
      </c>
    </row>
    <row r="37" spans="2:5" x14ac:dyDescent="0.2">
      <c r="B37" s="24">
        <f t="shared" si="0"/>
        <v>1.2600000000000002</v>
      </c>
      <c r="C37" s="25" t="s">
        <v>36</v>
      </c>
      <c r="D37" s="28">
        <v>3</v>
      </c>
      <c r="E37" s="29" t="s">
        <v>10</v>
      </c>
    </row>
    <row r="38" spans="2:5" x14ac:dyDescent="0.2">
      <c r="B38" s="24">
        <f t="shared" si="0"/>
        <v>1.2700000000000002</v>
      </c>
      <c r="C38" s="25" t="s">
        <v>37</v>
      </c>
      <c r="D38" s="28">
        <v>5</v>
      </c>
      <c r="E38" s="29" t="s">
        <v>10</v>
      </c>
    </row>
    <row r="39" spans="2:5" x14ac:dyDescent="0.2">
      <c r="B39" s="24">
        <f t="shared" si="0"/>
        <v>1.2800000000000002</v>
      </c>
      <c r="C39" s="25" t="s">
        <v>38</v>
      </c>
      <c r="D39" s="28">
        <v>2</v>
      </c>
      <c r="E39" s="29" t="s">
        <v>10</v>
      </c>
    </row>
    <row r="40" spans="2:5" x14ac:dyDescent="0.2">
      <c r="B40" s="24">
        <f t="shared" si="0"/>
        <v>1.2900000000000003</v>
      </c>
      <c r="C40" s="25" t="s">
        <v>39</v>
      </c>
      <c r="D40" s="28">
        <v>1</v>
      </c>
      <c r="E40" s="29" t="s">
        <v>10</v>
      </c>
    </row>
    <row r="41" spans="2:5" x14ac:dyDescent="0.2">
      <c r="B41" s="24">
        <f t="shared" si="0"/>
        <v>1.3000000000000003</v>
      </c>
      <c r="C41" s="25" t="s">
        <v>40</v>
      </c>
      <c r="D41" s="28">
        <v>1</v>
      </c>
      <c r="E41" s="29" t="s">
        <v>10</v>
      </c>
    </row>
    <row r="42" spans="2:5" x14ac:dyDescent="0.2">
      <c r="B42" s="24">
        <f t="shared" si="0"/>
        <v>1.3100000000000003</v>
      </c>
      <c r="C42" s="25" t="s">
        <v>41</v>
      </c>
      <c r="D42" s="28">
        <v>34</v>
      </c>
      <c r="E42" s="29" t="s">
        <v>10</v>
      </c>
    </row>
    <row r="43" spans="2:5" ht="42.75" x14ac:dyDescent="0.2">
      <c r="B43" s="24">
        <f t="shared" si="0"/>
        <v>1.3200000000000003</v>
      </c>
      <c r="C43" s="31" t="s">
        <v>42</v>
      </c>
      <c r="D43" s="32">
        <v>1</v>
      </c>
      <c r="E43" s="33" t="s">
        <v>10</v>
      </c>
    </row>
    <row r="44" spans="2:5" ht="85.5" x14ac:dyDescent="0.2">
      <c r="B44" s="24">
        <f t="shared" si="0"/>
        <v>1.3300000000000003</v>
      </c>
      <c r="C44" s="31" t="s">
        <v>43</v>
      </c>
      <c r="D44" s="32">
        <v>1</v>
      </c>
      <c r="E44" s="33" t="s">
        <v>10</v>
      </c>
    </row>
    <row r="45" spans="2:5" ht="57" x14ac:dyDescent="0.2">
      <c r="B45" s="24">
        <f t="shared" si="0"/>
        <v>1.3400000000000003</v>
      </c>
      <c r="C45" s="25" t="s">
        <v>44</v>
      </c>
      <c r="D45" s="28">
        <v>200</v>
      </c>
      <c r="E45" s="29" t="s">
        <v>20</v>
      </c>
    </row>
    <row r="46" spans="2:5" x14ac:dyDescent="0.2">
      <c r="B46" s="24">
        <f t="shared" si="0"/>
        <v>1.3500000000000003</v>
      </c>
      <c r="C46" s="31" t="s">
        <v>45</v>
      </c>
      <c r="D46" s="34">
        <v>1</v>
      </c>
      <c r="E46" s="35" t="s">
        <v>46</v>
      </c>
    </row>
    <row r="47" spans="2:5" x14ac:dyDescent="0.2">
      <c r="B47" s="24"/>
      <c r="C47" s="31"/>
      <c r="D47" s="34"/>
      <c r="E47" s="35"/>
    </row>
    <row r="48" spans="2:5" ht="18.75" customHeight="1" x14ac:dyDescent="0.2">
      <c r="B48" s="36">
        <v>2</v>
      </c>
      <c r="C48" s="37" t="s">
        <v>47</v>
      </c>
      <c r="D48" s="38"/>
      <c r="E48" s="39"/>
    </row>
    <row r="49" spans="2:5" x14ac:dyDescent="0.2">
      <c r="B49" s="24">
        <f>+B48+0.01</f>
        <v>2.0099999999999998</v>
      </c>
      <c r="C49" s="25" t="s">
        <v>48</v>
      </c>
      <c r="D49" s="26">
        <v>1</v>
      </c>
      <c r="E49" s="27" t="s">
        <v>10</v>
      </c>
    </row>
    <row r="50" spans="2:5" x14ac:dyDescent="0.2">
      <c r="B50" s="24">
        <f>+B49+0.01</f>
        <v>2.0199999999999996</v>
      </c>
      <c r="C50" s="25" t="s">
        <v>49</v>
      </c>
      <c r="D50" s="26">
        <v>1</v>
      </c>
      <c r="E50" s="27" t="s">
        <v>10</v>
      </c>
    </row>
    <row r="51" spans="2:5" x14ac:dyDescent="0.2">
      <c r="B51" s="24">
        <f>+B50+0.01</f>
        <v>2.0299999999999994</v>
      </c>
      <c r="C51" s="25" t="s">
        <v>50</v>
      </c>
      <c r="D51" s="26">
        <v>1</v>
      </c>
      <c r="E51" s="27" t="s">
        <v>51</v>
      </c>
    </row>
    <row r="52" spans="2:5" ht="28.5" x14ac:dyDescent="0.2">
      <c r="B52" s="24">
        <f>+B51+0.01</f>
        <v>2.0399999999999991</v>
      </c>
      <c r="C52" s="25" t="s">
        <v>52</v>
      </c>
      <c r="D52" s="26">
        <v>1</v>
      </c>
      <c r="E52" s="27" t="s">
        <v>51</v>
      </c>
    </row>
    <row r="53" spans="2:5" x14ac:dyDescent="0.2">
      <c r="B53" s="24"/>
      <c r="C53" s="25"/>
      <c r="D53" s="26"/>
      <c r="E53" s="27"/>
    </row>
    <row r="54" spans="2:5" ht="18.75" customHeight="1" x14ac:dyDescent="0.2">
      <c r="B54" s="24"/>
      <c r="C54" s="30"/>
      <c r="D54" s="26"/>
      <c r="E54" s="40"/>
    </row>
    <row r="55" spans="2:5" ht="18.75" customHeight="1" x14ac:dyDescent="0.2">
      <c r="B55" s="24"/>
      <c r="C55" s="30"/>
      <c r="D55" s="26"/>
      <c r="E55" s="41"/>
    </row>
    <row r="56" spans="2:5" ht="21.75" customHeight="1" x14ac:dyDescent="0.25">
      <c r="B56" s="36">
        <f>3</f>
        <v>3</v>
      </c>
      <c r="C56" s="37" t="s">
        <v>53</v>
      </c>
      <c r="D56" s="42"/>
      <c r="E56" s="43"/>
    </row>
    <row r="57" spans="2:5" x14ac:dyDescent="0.2">
      <c r="B57" s="44">
        <f>+B56+0.01</f>
        <v>3.01</v>
      </c>
      <c r="C57" s="45" t="s">
        <v>54</v>
      </c>
      <c r="D57" s="46">
        <v>1.3</v>
      </c>
      <c r="E57" s="47" t="s">
        <v>55</v>
      </c>
    </row>
    <row r="58" spans="2:5" x14ac:dyDescent="0.2">
      <c r="B58" s="44">
        <f t="shared" ref="B58:B63" si="1">+B57+0.01</f>
        <v>3.0199999999999996</v>
      </c>
      <c r="C58" s="48" t="s">
        <v>56</v>
      </c>
      <c r="D58" s="46">
        <v>0.1</v>
      </c>
      <c r="E58" s="47" t="s">
        <v>55</v>
      </c>
    </row>
    <row r="59" spans="2:5" x14ac:dyDescent="0.2">
      <c r="B59" s="44">
        <f t="shared" si="1"/>
        <v>3.0299999999999994</v>
      </c>
      <c r="C59" s="48" t="s">
        <v>57</v>
      </c>
      <c r="D59" s="46">
        <v>5</v>
      </c>
      <c r="E59" s="47" t="s">
        <v>55</v>
      </c>
    </row>
    <row r="60" spans="2:5" x14ac:dyDescent="0.2">
      <c r="B60" s="44">
        <f t="shared" si="1"/>
        <v>3.0399999999999991</v>
      </c>
      <c r="C60" s="48" t="s">
        <v>58</v>
      </c>
      <c r="D60" s="46">
        <v>4.3499999999999996</v>
      </c>
      <c r="E60" s="47" t="s">
        <v>55</v>
      </c>
    </row>
    <row r="61" spans="2:5" x14ac:dyDescent="0.2">
      <c r="B61" s="44">
        <f t="shared" si="1"/>
        <v>3.0499999999999989</v>
      </c>
      <c r="C61" s="48" t="s">
        <v>59</v>
      </c>
      <c r="D61" s="46">
        <v>2</v>
      </c>
      <c r="E61" s="47" t="s">
        <v>55</v>
      </c>
    </row>
    <row r="62" spans="2:5" s="52" customFormat="1" x14ac:dyDescent="0.2">
      <c r="B62" s="49">
        <f t="shared" si="1"/>
        <v>3.0599999999999987</v>
      </c>
      <c r="C62" s="45" t="s">
        <v>60</v>
      </c>
      <c r="D62" s="50">
        <v>10</v>
      </c>
      <c r="E62" s="51" t="s">
        <v>55</v>
      </c>
    </row>
    <row r="63" spans="2:5" x14ac:dyDescent="0.2">
      <c r="B63" s="44">
        <f t="shared" si="1"/>
        <v>3.0699999999999985</v>
      </c>
      <c r="C63" s="48" t="s">
        <v>61</v>
      </c>
      <c r="D63" s="46">
        <v>18</v>
      </c>
      <c r="E63" s="47" t="s">
        <v>55</v>
      </c>
    </row>
    <row r="64" spans="2:5" x14ac:dyDescent="0.2">
      <c r="B64" s="44">
        <f>B63+0.01</f>
        <v>3.0799999999999983</v>
      </c>
      <c r="C64" s="48" t="s">
        <v>62</v>
      </c>
      <c r="D64" s="46">
        <v>10</v>
      </c>
      <c r="E64" s="47" t="s">
        <v>55</v>
      </c>
    </row>
    <row r="65" spans="2:5" x14ac:dyDescent="0.2">
      <c r="B65" s="44">
        <f>B64+0.01</f>
        <v>3.0899999999999981</v>
      </c>
      <c r="C65" s="48" t="s">
        <v>63</v>
      </c>
      <c r="D65" s="46">
        <v>5</v>
      </c>
      <c r="E65" s="47" t="s">
        <v>55</v>
      </c>
    </row>
    <row r="66" spans="2:5" ht="18.75" customHeight="1" x14ac:dyDescent="0.2">
      <c r="B66" s="53"/>
      <c r="C66" s="53"/>
      <c r="D66" s="54"/>
      <c r="E66" s="55"/>
    </row>
    <row r="67" spans="2:5" ht="18.75" customHeight="1" x14ac:dyDescent="0.2">
      <c r="B67" s="53"/>
      <c r="C67" s="53"/>
      <c r="D67" s="54"/>
      <c r="E67" s="56"/>
    </row>
    <row r="69" spans="2:5" x14ac:dyDescent="0.2">
      <c r="B69" s="57" t="s">
        <v>64</v>
      </c>
    </row>
  </sheetData>
  <mergeCells count="4">
    <mergeCell ref="C1:E1"/>
    <mergeCell ref="C2:E2"/>
    <mergeCell ref="C3:E3"/>
    <mergeCell ref="B9:E9"/>
  </mergeCells>
  <pageMargins left="0.43307086614173229" right="0.23622047244094491" top="0.35433070866141736" bottom="0.74803149606299213" header="0" footer="0"/>
  <pageSetup scale="80" orientation="portrait" r:id="rId1"/>
  <headerFooter alignWithMargins="0">
    <oddFooter>Página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B1:E69"/>
  <sheetViews>
    <sheetView zoomScale="130" zoomScaleNormal="130" workbookViewId="0">
      <selection activeCell="C26" sqref="C26"/>
    </sheetView>
  </sheetViews>
  <sheetFormatPr baseColWidth="10" defaultColWidth="11.42578125" defaultRowHeight="14.25" x14ac:dyDescent="0.2"/>
  <cols>
    <col min="1" max="1" width="11.42578125" style="2"/>
    <col min="2" max="2" width="5.28515625" style="57" customWidth="1"/>
    <col min="3" max="3" width="51.140625" style="57" customWidth="1"/>
    <col min="4" max="4" width="10" style="58" customWidth="1"/>
    <col min="5" max="5" width="9.7109375" style="57" bestFit="1" customWidth="1"/>
    <col min="6" max="16384" width="11.42578125" style="2"/>
  </cols>
  <sheetData>
    <row r="1" spans="2:5" ht="20.25" customHeight="1" x14ac:dyDescent="0.25">
      <c r="B1" s="1"/>
      <c r="C1" s="59"/>
      <c r="D1" s="59"/>
      <c r="E1" s="59"/>
    </row>
    <row r="2" spans="2:5" ht="16.5" customHeight="1" x14ac:dyDescent="0.25">
      <c r="B2" s="3"/>
      <c r="C2" s="60"/>
      <c r="D2" s="60"/>
      <c r="E2" s="60"/>
    </row>
    <row r="3" spans="2:5" ht="15.75" customHeight="1" x14ac:dyDescent="0.25">
      <c r="B3" s="3"/>
      <c r="C3" s="60"/>
      <c r="D3" s="60"/>
      <c r="E3" s="60"/>
    </row>
    <row r="4" spans="2:5" ht="15.75" customHeight="1" x14ac:dyDescent="0.25">
      <c r="B4" s="3"/>
      <c r="C4" s="4"/>
      <c r="D4" s="5"/>
      <c r="E4" s="4"/>
    </row>
    <row r="5" spans="2:5" ht="15.75" customHeight="1" thickBot="1" x14ac:dyDescent="0.3">
      <c r="B5" s="3"/>
      <c r="C5" s="6" t="s">
        <v>0</v>
      </c>
      <c r="D5" s="7"/>
      <c r="E5" s="4"/>
    </row>
    <row r="6" spans="2:5" ht="15" x14ac:dyDescent="0.25">
      <c r="B6" s="8" t="s">
        <v>1</v>
      </c>
      <c r="C6" s="9"/>
      <c r="D6" s="10"/>
      <c r="E6" s="11"/>
    </row>
    <row r="7" spans="2:5" ht="15" x14ac:dyDescent="0.25">
      <c r="B7" s="12" t="s">
        <v>2</v>
      </c>
      <c r="C7" s="13"/>
      <c r="D7" s="14"/>
      <c r="E7" s="15"/>
    </row>
    <row r="8" spans="2:5" ht="15" x14ac:dyDescent="0.25">
      <c r="B8" s="12" t="s">
        <v>65</v>
      </c>
      <c r="C8" s="13"/>
      <c r="D8" s="14"/>
      <c r="E8" s="15"/>
    </row>
    <row r="9" spans="2:5" ht="15.75" thickBot="1" x14ac:dyDescent="0.3">
      <c r="B9" s="61" t="s">
        <v>3</v>
      </c>
      <c r="C9" s="62"/>
      <c r="D9" s="62"/>
      <c r="E9" s="63"/>
    </row>
    <row r="10" spans="2:5" ht="15" thickBot="1" x14ac:dyDescent="0.25">
      <c r="B10" s="16" t="s">
        <v>4</v>
      </c>
      <c r="C10" s="17" t="s">
        <v>5</v>
      </c>
      <c r="D10" s="18" t="s">
        <v>6</v>
      </c>
      <c r="E10" s="19" t="s">
        <v>7</v>
      </c>
    </row>
    <row r="11" spans="2:5" ht="15" x14ac:dyDescent="0.25">
      <c r="B11" s="20">
        <v>1</v>
      </c>
      <c r="C11" s="21" t="s">
        <v>8</v>
      </c>
      <c r="D11" s="22"/>
      <c r="E11" s="23"/>
    </row>
    <row r="12" spans="2:5" x14ac:dyDescent="0.2">
      <c r="B12" s="24">
        <f>+B11+0.01</f>
        <v>1.01</v>
      </c>
      <c r="C12" s="25" t="s">
        <v>9</v>
      </c>
      <c r="D12" s="26">
        <f>+D45/10</f>
        <v>20</v>
      </c>
      <c r="E12" s="27" t="s">
        <v>10</v>
      </c>
    </row>
    <row r="13" spans="2:5" x14ac:dyDescent="0.2">
      <c r="B13" s="24">
        <f t="shared" ref="B13:B46" si="0">+B12+0.01</f>
        <v>1.02</v>
      </c>
      <c r="C13" s="25" t="s">
        <v>11</v>
      </c>
      <c r="D13" s="28">
        <v>1</v>
      </c>
      <c r="E13" s="29" t="s">
        <v>10</v>
      </c>
    </row>
    <row r="14" spans="2:5" x14ac:dyDescent="0.2">
      <c r="B14" s="24">
        <f t="shared" si="0"/>
        <v>1.03</v>
      </c>
      <c r="C14" s="30" t="s">
        <v>12</v>
      </c>
      <c r="D14" s="28">
        <v>3</v>
      </c>
      <c r="E14" s="29" t="s">
        <v>10</v>
      </c>
    </row>
    <row r="15" spans="2:5" ht="17.25" customHeight="1" x14ac:dyDescent="0.2">
      <c r="B15" s="24">
        <f t="shared" si="0"/>
        <v>1.04</v>
      </c>
      <c r="C15" s="30" t="s">
        <v>13</v>
      </c>
      <c r="D15" s="28">
        <v>1</v>
      </c>
      <c r="E15" s="29" t="s">
        <v>10</v>
      </c>
    </row>
    <row r="16" spans="2:5" x14ac:dyDescent="0.2">
      <c r="B16" s="24">
        <f t="shared" si="0"/>
        <v>1.05</v>
      </c>
      <c r="C16" s="30" t="s">
        <v>14</v>
      </c>
      <c r="D16" s="28">
        <v>1</v>
      </c>
      <c r="E16" s="29" t="s">
        <v>10</v>
      </c>
    </row>
    <row r="17" spans="2:5" ht="28.5" x14ac:dyDescent="0.2">
      <c r="B17" s="24">
        <f t="shared" si="0"/>
        <v>1.06</v>
      </c>
      <c r="C17" s="25" t="s">
        <v>15</v>
      </c>
      <c r="D17" s="28">
        <v>2</v>
      </c>
      <c r="E17" s="29" t="s">
        <v>10</v>
      </c>
    </row>
    <row r="18" spans="2:5" x14ac:dyDescent="0.2">
      <c r="B18" s="24">
        <f t="shared" si="0"/>
        <v>1.07</v>
      </c>
      <c r="C18" s="30" t="s">
        <v>16</v>
      </c>
      <c r="D18" s="28">
        <v>1</v>
      </c>
      <c r="E18" s="29" t="s">
        <v>10</v>
      </c>
    </row>
    <row r="19" spans="2:5" x14ac:dyDescent="0.2">
      <c r="B19" s="24">
        <f t="shared" si="0"/>
        <v>1.08</v>
      </c>
      <c r="C19" s="30" t="s">
        <v>17</v>
      </c>
      <c r="D19" s="28">
        <v>1</v>
      </c>
      <c r="E19" s="29" t="s">
        <v>10</v>
      </c>
    </row>
    <row r="20" spans="2:5" x14ac:dyDescent="0.2">
      <c r="B20" s="24">
        <f t="shared" si="0"/>
        <v>1.0900000000000001</v>
      </c>
      <c r="C20" s="30" t="s">
        <v>18</v>
      </c>
      <c r="D20" s="28">
        <v>2</v>
      </c>
      <c r="E20" s="29" t="s">
        <v>10</v>
      </c>
    </row>
    <row r="21" spans="2:5" x14ac:dyDescent="0.2">
      <c r="B21" s="24">
        <f t="shared" si="0"/>
        <v>1.1000000000000001</v>
      </c>
      <c r="C21" s="30" t="s">
        <v>19</v>
      </c>
      <c r="D21" s="28">
        <f>+D45+10</f>
        <v>210</v>
      </c>
      <c r="E21" s="29" t="s">
        <v>20</v>
      </c>
    </row>
    <row r="22" spans="2:5" x14ac:dyDescent="0.2">
      <c r="B22" s="24">
        <f t="shared" si="0"/>
        <v>1.1100000000000001</v>
      </c>
      <c r="C22" s="30" t="s">
        <v>21</v>
      </c>
      <c r="D22" s="28">
        <f>D45*2</f>
        <v>400</v>
      </c>
      <c r="E22" s="29" t="s">
        <v>20</v>
      </c>
    </row>
    <row r="23" spans="2:5" x14ac:dyDescent="0.2">
      <c r="B23" s="24">
        <f t="shared" si="0"/>
        <v>1.1200000000000001</v>
      </c>
      <c r="C23" s="30" t="s">
        <v>22</v>
      </c>
      <c r="D23" s="28">
        <f>+D45+15</f>
        <v>215</v>
      </c>
      <c r="E23" s="29" t="s">
        <v>20</v>
      </c>
    </row>
    <row r="24" spans="2:5" x14ac:dyDescent="0.2">
      <c r="B24" s="24">
        <f t="shared" si="0"/>
        <v>1.1300000000000001</v>
      </c>
      <c r="C24" s="30" t="s">
        <v>23</v>
      </c>
      <c r="D24" s="28">
        <v>4</v>
      </c>
      <c r="E24" s="29" t="s">
        <v>10</v>
      </c>
    </row>
    <row r="25" spans="2:5" x14ac:dyDescent="0.2">
      <c r="B25" s="24">
        <f t="shared" si="0"/>
        <v>1.1400000000000001</v>
      </c>
      <c r="C25" s="30" t="s">
        <v>24</v>
      </c>
      <c r="D25" s="28">
        <v>1</v>
      </c>
      <c r="E25" s="29" t="s">
        <v>10</v>
      </c>
    </row>
    <row r="26" spans="2:5" x14ac:dyDescent="0.2">
      <c r="B26" s="24">
        <f t="shared" si="0"/>
        <v>1.1500000000000001</v>
      </c>
      <c r="C26" s="30" t="s">
        <v>25</v>
      </c>
      <c r="D26" s="28">
        <v>2</v>
      </c>
      <c r="E26" s="29" t="s">
        <v>10</v>
      </c>
    </row>
    <row r="27" spans="2:5" x14ac:dyDescent="0.2">
      <c r="B27" s="24">
        <f t="shared" si="0"/>
        <v>1.1600000000000001</v>
      </c>
      <c r="C27" s="30" t="s">
        <v>26</v>
      </c>
      <c r="D27" s="28">
        <v>1</v>
      </c>
      <c r="E27" s="29" t="s">
        <v>10</v>
      </c>
    </row>
    <row r="28" spans="2:5" x14ac:dyDescent="0.2">
      <c r="B28" s="24">
        <f t="shared" si="0"/>
        <v>1.1700000000000002</v>
      </c>
      <c r="C28" s="30" t="s">
        <v>27</v>
      </c>
      <c r="D28" s="28">
        <v>1</v>
      </c>
      <c r="E28" s="29" t="s">
        <v>10</v>
      </c>
    </row>
    <row r="29" spans="2:5" x14ac:dyDescent="0.2">
      <c r="B29" s="24">
        <f t="shared" si="0"/>
        <v>1.1800000000000002</v>
      </c>
      <c r="C29" s="30" t="s">
        <v>28</v>
      </c>
      <c r="D29" s="28">
        <v>1</v>
      </c>
      <c r="E29" s="29" t="s">
        <v>10</v>
      </c>
    </row>
    <row r="30" spans="2:5" x14ac:dyDescent="0.2">
      <c r="B30" s="24">
        <f t="shared" si="0"/>
        <v>1.1900000000000002</v>
      </c>
      <c r="C30" s="30" t="s">
        <v>29</v>
      </c>
      <c r="D30" s="28">
        <v>2</v>
      </c>
      <c r="E30" s="29" t="s">
        <v>10</v>
      </c>
    </row>
    <row r="31" spans="2:5" x14ac:dyDescent="0.2">
      <c r="B31" s="24">
        <f t="shared" si="0"/>
        <v>1.2000000000000002</v>
      </c>
      <c r="C31" s="30" t="s">
        <v>30</v>
      </c>
      <c r="D31" s="28">
        <v>1</v>
      </c>
      <c r="E31" s="29" t="s">
        <v>10</v>
      </c>
    </row>
    <row r="32" spans="2:5" x14ac:dyDescent="0.2">
      <c r="B32" s="24">
        <f t="shared" si="0"/>
        <v>1.2100000000000002</v>
      </c>
      <c r="C32" s="30" t="s">
        <v>31</v>
      </c>
      <c r="D32" s="28">
        <v>1</v>
      </c>
      <c r="E32" s="29" t="s">
        <v>10</v>
      </c>
    </row>
    <row r="33" spans="2:5" x14ac:dyDescent="0.2">
      <c r="B33" s="24">
        <f t="shared" si="0"/>
        <v>1.2200000000000002</v>
      </c>
      <c r="C33" s="30" t="s">
        <v>32</v>
      </c>
      <c r="D33" s="28">
        <v>1</v>
      </c>
      <c r="E33" s="29" t="s">
        <v>10</v>
      </c>
    </row>
    <row r="34" spans="2:5" x14ac:dyDescent="0.2">
      <c r="B34" s="24">
        <f t="shared" si="0"/>
        <v>1.2300000000000002</v>
      </c>
      <c r="C34" s="30" t="s">
        <v>33</v>
      </c>
      <c r="D34" s="28">
        <v>1</v>
      </c>
      <c r="E34" s="29" t="s">
        <v>10</v>
      </c>
    </row>
    <row r="35" spans="2:5" x14ac:dyDescent="0.2">
      <c r="B35" s="24">
        <f t="shared" si="0"/>
        <v>1.2400000000000002</v>
      </c>
      <c r="C35" s="25" t="s">
        <v>34</v>
      </c>
      <c r="D35" s="28">
        <v>6</v>
      </c>
      <c r="E35" s="29" t="s">
        <v>10</v>
      </c>
    </row>
    <row r="36" spans="2:5" x14ac:dyDescent="0.2">
      <c r="B36" s="24">
        <f t="shared" si="0"/>
        <v>1.2500000000000002</v>
      </c>
      <c r="C36" s="25" t="s">
        <v>35</v>
      </c>
      <c r="D36" s="28">
        <v>2</v>
      </c>
      <c r="E36" s="29" t="s">
        <v>10</v>
      </c>
    </row>
    <row r="37" spans="2:5" x14ac:dyDescent="0.2">
      <c r="B37" s="24">
        <f t="shared" si="0"/>
        <v>1.2600000000000002</v>
      </c>
      <c r="C37" s="25" t="s">
        <v>36</v>
      </c>
      <c r="D37" s="28">
        <v>3</v>
      </c>
      <c r="E37" s="29" t="s">
        <v>10</v>
      </c>
    </row>
    <row r="38" spans="2:5" x14ac:dyDescent="0.2">
      <c r="B38" s="24">
        <f t="shared" si="0"/>
        <v>1.2700000000000002</v>
      </c>
      <c r="C38" s="25" t="s">
        <v>37</v>
      </c>
      <c r="D38" s="28">
        <v>5</v>
      </c>
      <c r="E38" s="29" t="s">
        <v>10</v>
      </c>
    </row>
    <row r="39" spans="2:5" x14ac:dyDescent="0.2">
      <c r="B39" s="24">
        <f t="shared" si="0"/>
        <v>1.2800000000000002</v>
      </c>
      <c r="C39" s="25" t="s">
        <v>38</v>
      </c>
      <c r="D39" s="28">
        <v>2</v>
      </c>
      <c r="E39" s="29" t="s">
        <v>10</v>
      </c>
    </row>
    <row r="40" spans="2:5" x14ac:dyDescent="0.2">
      <c r="B40" s="24">
        <f t="shared" si="0"/>
        <v>1.2900000000000003</v>
      </c>
      <c r="C40" s="25" t="s">
        <v>39</v>
      </c>
      <c r="D40" s="28">
        <v>1</v>
      </c>
      <c r="E40" s="29" t="s">
        <v>10</v>
      </c>
    </row>
    <row r="41" spans="2:5" x14ac:dyDescent="0.2">
      <c r="B41" s="24">
        <f t="shared" si="0"/>
        <v>1.3000000000000003</v>
      </c>
      <c r="C41" s="25" t="s">
        <v>40</v>
      </c>
      <c r="D41" s="28">
        <v>1</v>
      </c>
      <c r="E41" s="29" t="s">
        <v>10</v>
      </c>
    </row>
    <row r="42" spans="2:5" x14ac:dyDescent="0.2">
      <c r="B42" s="24">
        <f t="shared" si="0"/>
        <v>1.3100000000000003</v>
      </c>
      <c r="C42" s="25" t="s">
        <v>41</v>
      </c>
      <c r="D42" s="28">
        <v>34</v>
      </c>
      <c r="E42" s="29" t="s">
        <v>10</v>
      </c>
    </row>
    <row r="43" spans="2:5" ht="42.75" x14ac:dyDescent="0.2">
      <c r="B43" s="24">
        <f t="shared" si="0"/>
        <v>1.3200000000000003</v>
      </c>
      <c r="C43" s="31" t="s">
        <v>42</v>
      </c>
      <c r="D43" s="32">
        <v>1</v>
      </c>
      <c r="E43" s="33" t="s">
        <v>10</v>
      </c>
    </row>
    <row r="44" spans="2:5" ht="85.5" x14ac:dyDescent="0.2">
      <c r="B44" s="24">
        <f t="shared" si="0"/>
        <v>1.3300000000000003</v>
      </c>
      <c r="C44" s="31" t="s">
        <v>43</v>
      </c>
      <c r="D44" s="32">
        <v>1</v>
      </c>
      <c r="E44" s="33" t="s">
        <v>10</v>
      </c>
    </row>
    <row r="45" spans="2:5" ht="57" x14ac:dyDescent="0.2">
      <c r="B45" s="24">
        <f t="shared" si="0"/>
        <v>1.3400000000000003</v>
      </c>
      <c r="C45" s="25" t="s">
        <v>44</v>
      </c>
      <c r="D45" s="28">
        <v>200</v>
      </c>
      <c r="E45" s="29" t="s">
        <v>20</v>
      </c>
    </row>
    <row r="46" spans="2:5" x14ac:dyDescent="0.2">
      <c r="B46" s="24">
        <f t="shared" si="0"/>
        <v>1.3500000000000003</v>
      </c>
      <c r="C46" s="31" t="s">
        <v>45</v>
      </c>
      <c r="D46" s="34">
        <v>1</v>
      </c>
      <c r="E46" s="35" t="s">
        <v>46</v>
      </c>
    </row>
    <row r="47" spans="2:5" x14ac:dyDescent="0.2">
      <c r="B47" s="24"/>
      <c r="C47" s="31"/>
      <c r="D47" s="34"/>
      <c r="E47" s="35"/>
    </row>
    <row r="48" spans="2:5" ht="18.75" customHeight="1" x14ac:dyDescent="0.2">
      <c r="B48" s="36">
        <v>2</v>
      </c>
      <c r="C48" s="37" t="s">
        <v>47</v>
      </c>
      <c r="D48" s="38"/>
      <c r="E48" s="39"/>
    </row>
    <row r="49" spans="2:5" x14ac:dyDescent="0.2">
      <c r="B49" s="24">
        <f>+B48+0.01</f>
        <v>2.0099999999999998</v>
      </c>
      <c r="C49" s="25" t="s">
        <v>48</v>
      </c>
      <c r="D49" s="26">
        <v>1</v>
      </c>
      <c r="E49" s="27" t="s">
        <v>10</v>
      </c>
    </row>
    <row r="50" spans="2:5" x14ac:dyDescent="0.2">
      <c r="B50" s="24">
        <f>+B49+0.01</f>
        <v>2.0199999999999996</v>
      </c>
      <c r="C50" s="25" t="s">
        <v>49</v>
      </c>
      <c r="D50" s="26">
        <v>1</v>
      </c>
      <c r="E50" s="27" t="s">
        <v>10</v>
      </c>
    </row>
    <row r="51" spans="2:5" x14ac:dyDescent="0.2">
      <c r="B51" s="24">
        <f>+B50+0.01</f>
        <v>2.0299999999999994</v>
      </c>
      <c r="C51" s="25" t="s">
        <v>50</v>
      </c>
      <c r="D51" s="26">
        <v>1</v>
      </c>
      <c r="E51" s="27" t="s">
        <v>51</v>
      </c>
    </row>
    <row r="52" spans="2:5" ht="28.5" x14ac:dyDescent="0.2">
      <c r="B52" s="24">
        <f>+B51+0.01</f>
        <v>2.0399999999999991</v>
      </c>
      <c r="C52" s="25" t="s">
        <v>52</v>
      </c>
      <c r="D52" s="26">
        <v>1</v>
      </c>
      <c r="E52" s="27" t="s">
        <v>51</v>
      </c>
    </row>
    <row r="53" spans="2:5" x14ac:dyDescent="0.2">
      <c r="B53" s="24"/>
      <c r="C53" s="25"/>
      <c r="D53" s="26"/>
      <c r="E53" s="27"/>
    </row>
    <row r="54" spans="2:5" ht="18.75" customHeight="1" x14ac:dyDescent="0.2">
      <c r="B54" s="24"/>
      <c r="C54" s="30"/>
      <c r="D54" s="26"/>
      <c r="E54" s="40"/>
    </row>
    <row r="55" spans="2:5" ht="18.75" customHeight="1" x14ac:dyDescent="0.2">
      <c r="B55" s="24"/>
      <c r="C55" s="30"/>
      <c r="D55" s="26"/>
      <c r="E55" s="41"/>
    </row>
    <row r="56" spans="2:5" ht="21.75" customHeight="1" x14ac:dyDescent="0.25">
      <c r="B56" s="36">
        <f>3</f>
        <v>3</v>
      </c>
      <c r="C56" s="37" t="s">
        <v>53</v>
      </c>
      <c r="D56" s="42"/>
      <c r="E56" s="43"/>
    </row>
    <row r="57" spans="2:5" x14ac:dyDescent="0.2">
      <c r="B57" s="44">
        <f>+B56+0.01</f>
        <v>3.01</v>
      </c>
      <c r="C57" s="45" t="s">
        <v>54</v>
      </c>
      <c r="D57" s="46">
        <v>1.3</v>
      </c>
      <c r="E57" s="47" t="s">
        <v>55</v>
      </c>
    </row>
    <row r="58" spans="2:5" x14ac:dyDescent="0.2">
      <c r="B58" s="44">
        <f t="shared" ref="B58:B63" si="1">+B57+0.01</f>
        <v>3.0199999999999996</v>
      </c>
      <c r="C58" s="48" t="s">
        <v>56</v>
      </c>
      <c r="D58" s="46">
        <v>0.1</v>
      </c>
      <c r="E58" s="47" t="s">
        <v>55</v>
      </c>
    </row>
    <row r="59" spans="2:5" x14ac:dyDescent="0.2">
      <c r="B59" s="44">
        <f t="shared" si="1"/>
        <v>3.0299999999999994</v>
      </c>
      <c r="C59" s="48" t="s">
        <v>57</v>
      </c>
      <c r="D59" s="46">
        <v>5</v>
      </c>
      <c r="E59" s="47" t="s">
        <v>55</v>
      </c>
    </row>
    <row r="60" spans="2:5" x14ac:dyDescent="0.2">
      <c r="B60" s="44">
        <f t="shared" si="1"/>
        <v>3.0399999999999991</v>
      </c>
      <c r="C60" s="48" t="s">
        <v>58</v>
      </c>
      <c r="D60" s="46">
        <v>4.3499999999999996</v>
      </c>
      <c r="E60" s="47" t="s">
        <v>55</v>
      </c>
    </row>
    <row r="61" spans="2:5" x14ac:dyDescent="0.2">
      <c r="B61" s="44">
        <f t="shared" si="1"/>
        <v>3.0499999999999989</v>
      </c>
      <c r="C61" s="48" t="s">
        <v>59</v>
      </c>
      <c r="D61" s="46">
        <v>2</v>
      </c>
      <c r="E61" s="47" t="s">
        <v>55</v>
      </c>
    </row>
    <row r="62" spans="2:5" s="52" customFormat="1" x14ac:dyDescent="0.2">
      <c r="B62" s="49">
        <f t="shared" si="1"/>
        <v>3.0599999999999987</v>
      </c>
      <c r="C62" s="45" t="s">
        <v>60</v>
      </c>
      <c r="D62" s="50">
        <v>10</v>
      </c>
      <c r="E62" s="51" t="s">
        <v>55</v>
      </c>
    </row>
    <row r="63" spans="2:5" x14ac:dyDescent="0.2">
      <c r="B63" s="44">
        <f t="shared" si="1"/>
        <v>3.0699999999999985</v>
      </c>
      <c r="C63" s="48" t="s">
        <v>61</v>
      </c>
      <c r="D63" s="46">
        <v>18</v>
      </c>
      <c r="E63" s="47" t="s">
        <v>55</v>
      </c>
    </row>
    <row r="64" spans="2:5" x14ac:dyDescent="0.2">
      <c r="B64" s="44">
        <f>B63+0.01</f>
        <v>3.0799999999999983</v>
      </c>
      <c r="C64" s="48" t="s">
        <v>62</v>
      </c>
      <c r="D64" s="46">
        <v>10</v>
      </c>
      <c r="E64" s="47" t="s">
        <v>55</v>
      </c>
    </row>
    <row r="65" spans="2:5" x14ac:dyDescent="0.2">
      <c r="B65" s="44">
        <f>B64+0.01</f>
        <v>3.0899999999999981</v>
      </c>
      <c r="C65" s="48" t="s">
        <v>63</v>
      </c>
      <c r="D65" s="46">
        <v>5</v>
      </c>
      <c r="E65" s="47" t="s">
        <v>55</v>
      </c>
    </row>
    <row r="66" spans="2:5" ht="18.75" customHeight="1" x14ac:dyDescent="0.2">
      <c r="B66" s="53"/>
      <c r="C66" s="53"/>
      <c r="D66" s="54"/>
      <c r="E66" s="55"/>
    </row>
    <row r="67" spans="2:5" ht="18.75" customHeight="1" x14ac:dyDescent="0.2">
      <c r="B67" s="53"/>
      <c r="C67" s="53"/>
      <c r="D67" s="54"/>
      <c r="E67" s="56"/>
    </row>
    <row r="69" spans="2:5" x14ac:dyDescent="0.2">
      <c r="B69" s="57" t="s">
        <v>64</v>
      </c>
    </row>
  </sheetData>
  <mergeCells count="4">
    <mergeCell ref="C1:E1"/>
    <mergeCell ref="C2:E2"/>
    <mergeCell ref="C3:E3"/>
    <mergeCell ref="B9:E9"/>
  </mergeCells>
  <pageMargins left="0.43307086614173229" right="0.23622047244094491" top="0.35433070866141736" bottom="0.74803149606299213" header="0" footer="0"/>
  <pageSetup scale="80" orientation="portrait" r:id="rId1"/>
  <headerFooter alignWithMargins="0">
    <oddFooter>Página 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B1:E69"/>
  <sheetViews>
    <sheetView zoomScale="130" zoomScaleNormal="130" workbookViewId="0">
      <selection activeCell="F16" sqref="F16"/>
    </sheetView>
  </sheetViews>
  <sheetFormatPr baseColWidth="10" defaultColWidth="11.42578125" defaultRowHeight="14.25" x14ac:dyDescent="0.2"/>
  <cols>
    <col min="1" max="1" width="11.42578125" style="2"/>
    <col min="2" max="2" width="5.28515625" style="57" customWidth="1"/>
    <col min="3" max="3" width="51.140625" style="57" customWidth="1"/>
    <col min="4" max="4" width="10" style="58" customWidth="1"/>
    <col min="5" max="5" width="9.7109375" style="57" bestFit="1" customWidth="1"/>
    <col min="6" max="16384" width="11.42578125" style="2"/>
  </cols>
  <sheetData>
    <row r="1" spans="2:5" ht="20.25" customHeight="1" x14ac:dyDescent="0.25">
      <c r="B1" s="1"/>
      <c r="C1" s="59"/>
      <c r="D1" s="59"/>
      <c r="E1" s="59"/>
    </row>
    <row r="2" spans="2:5" ht="16.5" customHeight="1" x14ac:dyDescent="0.25">
      <c r="B2" s="3"/>
      <c r="C2" s="60"/>
      <c r="D2" s="60"/>
      <c r="E2" s="60"/>
    </row>
    <row r="3" spans="2:5" ht="15.75" customHeight="1" x14ac:dyDescent="0.25">
      <c r="B3" s="3"/>
      <c r="C3" s="60"/>
      <c r="D3" s="60"/>
      <c r="E3" s="60"/>
    </row>
    <row r="4" spans="2:5" ht="15.75" customHeight="1" x14ac:dyDescent="0.25">
      <c r="B4" s="3"/>
      <c r="C4" s="4"/>
      <c r="D4" s="5"/>
      <c r="E4" s="4"/>
    </row>
    <row r="5" spans="2:5" ht="15.75" customHeight="1" thickBot="1" x14ac:dyDescent="0.3">
      <c r="B5" s="3"/>
      <c r="C5" s="6" t="s">
        <v>0</v>
      </c>
      <c r="D5" s="7"/>
      <c r="E5" s="4"/>
    </row>
    <row r="6" spans="2:5" ht="15" x14ac:dyDescent="0.25">
      <c r="B6" s="8" t="s">
        <v>1</v>
      </c>
      <c r="C6" s="9"/>
      <c r="D6" s="10"/>
      <c r="E6" s="11"/>
    </row>
    <row r="7" spans="2:5" ht="15" x14ac:dyDescent="0.25">
      <c r="B7" s="12" t="s">
        <v>2</v>
      </c>
      <c r="C7" s="13"/>
      <c r="D7" s="14"/>
      <c r="E7" s="15"/>
    </row>
    <row r="8" spans="2:5" ht="15" x14ac:dyDescent="0.25">
      <c r="B8" s="12" t="s">
        <v>66</v>
      </c>
      <c r="C8" s="13"/>
      <c r="D8" s="14"/>
      <c r="E8" s="15"/>
    </row>
    <row r="9" spans="2:5" ht="15.75" thickBot="1" x14ac:dyDescent="0.3">
      <c r="B9" s="61" t="s">
        <v>3</v>
      </c>
      <c r="C9" s="62"/>
      <c r="D9" s="62"/>
      <c r="E9" s="63"/>
    </row>
    <row r="10" spans="2:5" ht="15" thickBot="1" x14ac:dyDescent="0.25">
      <c r="B10" s="16" t="s">
        <v>4</v>
      </c>
      <c r="C10" s="17" t="s">
        <v>5</v>
      </c>
      <c r="D10" s="18" t="s">
        <v>6</v>
      </c>
      <c r="E10" s="19" t="s">
        <v>7</v>
      </c>
    </row>
    <row r="11" spans="2:5" ht="15" x14ac:dyDescent="0.25">
      <c r="B11" s="20">
        <v>1</v>
      </c>
      <c r="C11" s="21" t="s">
        <v>8</v>
      </c>
      <c r="D11" s="22"/>
      <c r="E11" s="23"/>
    </row>
    <row r="12" spans="2:5" x14ac:dyDescent="0.2">
      <c r="B12" s="24">
        <f>+B11+0.01</f>
        <v>1.01</v>
      </c>
      <c r="C12" s="25" t="s">
        <v>9</v>
      </c>
      <c r="D12" s="26">
        <f>+D45/10</f>
        <v>20</v>
      </c>
      <c r="E12" s="27" t="s">
        <v>10</v>
      </c>
    </row>
    <row r="13" spans="2:5" x14ac:dyDescent="0.2">
      <c r="B13" s="24">
        <f t="shared" ref="B13:B46" si="0">+B12+0.01</f>
        <v>1.02</v>
      </c>
      <c r="C13" s="25" t="s">
        <v>11</v>
      </c>
      <c r="D13" s="28">
        <v>1</v>
      </c>
      <c r="E13" s="29" t="s">
        <v>10</v>
      </c>
    </row>
    <row r="14" spans="2:5" x14ac:dyDescent="0.2">
      <c r="B14" s="24">
        <f t="shared" si="0"/>
        <v>1.03</v>
      </c>
      <c r="C14" s="30" t="s">
        <v>12</v>
      </c>
      <c r="D14" s="28">
        <v>3</v>
      </c>
      <c r="E14" s="29" t="s">
        <v>10</v>
      </c>
    </row>
    <row r="15" spans="2:5" ht="17.25" customHeight="1" x14ac:dyDescent="0.2">
      <c r="B15" s="24">
        <f t="shared" si="0"/>
        <v>1.04</v>
      </c>
      <c r="C15" s="30" t="s">
        <v>13</v>
      </c>
      <c r="D15" s="28">
        <v>1</v>
      </c>
      <c r="E15" s="29" t="s">
        <v>10</v>
      </c>
    </row>
    <row r="16" spans="2:5" x14ac:dyDescent="0.2">
      <c r="B16" s="24">
        <f t="shared" si="0"/>
        <v>1.05</v>
      </c>
      <c r="C16" s="30" t="s">
        <v>14</v>
      </c>
      <c r="D16" s="28">
        <v>1</v>
      </c>
      <c r="E16" s="29" t="s">
        <v>10</v>
      </c>
    </row>
    <row r="17" spans="2:5" ht="28.5" x14ac:dyDescent="0.2">
      <c r="B17" s="24">
        <f t="shared" si="0"/>
        <v>1.06</v>
      </c>
      <c r="C17" s="25" t="s">
        <v>15</v>
      </c>
      <c r="D17" s="28">
        <v>2</v>
      </c>
      <c r="E17" s="29" t="s">
        <v>10</v>
      </c>
    </row>
    <row r="18" spans="2:5" x14ac:dyDescent="0.2">
      <c r="B18" s="24">
        <f t="shared" si="0"/>
        <v>1.07</v>
      </c>
      <c r="C18" s="30" t="s">
        <v>16</v>
      </c>
      <c r="D18" s="28">
        <v>1</v>
      </c>
      <c r="E18" s="29" t="s">
        <v>10</v>
      </c>
    </row>
    <row r="19" spans="2:5" x14ac:dyDescent="0.2">
      <c r="B19" s="24">
        <f t="shared" si="0"/>
        <v>1.08</v>
      </c>
      <c r="C19" s="30" t="s">
        <v>17</v>
      </c>
      <c r="D19" s="28">
        <v>1</v>
      </c>
      <c r="E19" s="29" t="s">
        <v>10</v>
      </c>
    </row>
    <row r="20" spans="2:5" x14ac:dyDescent="0.2">
      <c r="B20" s="24">
        <f t="shared" si="0"/>
        <v>1.0900000000000001</v>
      </c>
      <c r="C20" s="30" t="s">
        <v>18</v>
      </c>
      <c r="D20" s="28">
        <v>2</v>
      </c>
      <c r="E20" s="29" t="s">
        <v>10</v>
      </c>
    </row>
    <row r="21" spans="2:5" x14ac:dyDescent="0.2">
      <c r="B21" s="24">
        <f t="shared" si="0"/>
        <v>1.1000000000000001</v>
      </c>
      <c r="C21" s="30" t="s">
        <v>19</v>
      </c>
      <c r="D21" s="28">
        <f>+D45+10</f>
        <v>210</v>
      </c>
      <c r="E21" s="29" t="s">
        <v>20</v>
      </c>
    </row>
    <row r="22" spans="2:5" x14ac:dyDescent="0.2">
      <c r="B22" s="24">
        <f t="shared" si="0"/>
        <v>1.1100000000000001</v>
      </c>
      <c r="C22" s="30" t="s">
        <v>21</v>
      </c>
      <c r="D22" s="28">
        <f>D45*2</f>
        <v>400</v>
      </c>
      <c r="E22" s="29" t="s">
        <v>20</v>
      </c>
    </row>
    <row r="23" spans="2:5" x14ac:dyDescent="0.2">
      <c r="B23" s="24">
        <f t="shared" si="0"/>
        <v>1.1200000000000001</v>
      </c>
      <c r="C23" s="30" t="s">
        <v>22</v>
      </c>
      <c r="D23" s="28">
        <f>+D45+15</f>
        <v>215</v>
      </c>
      <c r="E23" s="29" t="s">
        <v>20</v>
      </c>
    </row>
    <row r="24" spans="2:5" x14ac:dyDescent="0.2">
      <c r="B24" s="24">
        <f t="shared" si="0"/>
        <v>1.1300000000000001</v>
      </c>
      <c r="C24" s="30" t="s">
        <v>23</v>
      </c>
      <c r="D24" s="28">
        <v>4</v>
      </c>
      <c r="E24" s="29" t="s">
        <v>10</v>
      </c>
    </row>
    <row r="25" spans="2:5" x14ac:dyDescent="0.2">
      <c r="B25" s="24">
        <f t="shared" si="0"/>
        <v>1.1400000000000001</v>
      </c>
      <c r="C25" s="30" t="s">
        <v>24</v>
      </c>
      <c r="D25" s="28">
        <v>1</v>
      </c>
      <c r="E25" s="29" t="s">
        <v>10</v>
      </c>
    </row>
    <row r="26" spans="2:5" x14ac:dyDescent="0.2">
      <c r="B26" s="24">
        <f t="shared" si="0"/>
        <v>1.1500000000000001</v>
      </c>
      <c r="C26" s="30" t="s">
        <v>25</v>
      </c>
      <c r="D26" s="28">
        <v>2</v>
      </c>
      <c r="E26" s="29" t="s">
        <v>10</v>
      </c>
    </row>
    <row r="27" spans="2:5" x14ac:dyDescent="0.2">
      <c r="B27" s="24">
        <f t="shared" si="0"/>
        <v>1.1600000000000001</v>
      </c>
      <c r="C27" s="30" t="s">
        <v>26</v>
      </c>
      <c r="D27" s="28">
        <v>1</v>
      </c>
      <c r="E27" s="29" t="s">
        <v>10</v>
      </c>
    </row>
    <row r="28" spans="2:5" x14ac:dyDescent="0.2">
      <c r="B28" s="24">
        <f t="shared" si="0"/>
        <v>1.1700000000000002</v>
      </c>
      <c r="C28" s="30" t="s">
        <v>27</v>
      </c>
      <c r="D28" s="28">
        <v>1</v>
      </c>
      <c r="E28" s="29" t="s">
        <v>10</v>
      </c>
    </row>
    <row r="29" spans="2:5" x14ac:dyDescent="0.2">
      <c r="B29" s="24">
        <f t="shared" si="0"/>
        <v>1.1800000000000002</v>
      </c>
      <c r="C29" s="30" t="s">
        <v>28</v>
      </c>
      <c r="D29" s="28">
        <v>1</v>
      </c>
      <c r="E29" s="29" t="s">
        <v>10</v>
      </c>
    </row>
    <row r="30" spans="2:5" x14ac:dyDescent="0.2">
      <c r="B30" s="24">
        <f t="shared" si="0"/>
        <v>1.1900000000000002</v>
      </c>
      <c r="C30" s="30" t="s">
        <v>29</v>
      </c>
      <c r="D30" s="28">
        <v>2</v>
      </c>
      <c r="E30" s="29" t="s">
        <v>10</v>
      </c>
    </row>
    <row r="31" spans="2:5" x14ac:dyDescent="0.2">
      <c r="B31" s="24">
        <f t="shared" si="0"/>
        <v>1.2000000000000002</v>
      </c>
      <c r="C31" s="30" t="s">
        <v>30</v>
      </c>
      <c r="D31" s="28">
        <v>1</v>
      </c>
      <c r="E31" s="29" t="s">
        <v>10</v>
      </c>
    </row>
    <row r="32" spans="2:5" x14ac:dyDescent="0.2">
      <c r="B32" s="24">
        <f t="shared" si="0"/>
        <v>1.2100000000000002</v>
      </c>
      <c r="C32" s="30" t="s">
        <v>31</v>
      </c>
      <c r="D32" s="28">
        <v>1</v>
      </c>
      <c r="E32" s="29" t="s">
        <v>10</v>
      </c>
    </row>
    <row r="33" spans="2:5" x14ac:dyDescent="0.2">
      <c r="B33" s="24">
        <f t="shared" si="0"/>
        <v>1.2200000000000002</v>
      </c>
      <c r="C33" s="30" t="s">
        <v>32</v>
      </c>
      <c r="D33" s="28">
        <v>1</v>
      </c>
      <c r="E33" s="29" t="s">
        <v>10</v>
      </c>
    </row>
    <row r="34" spans="2:5" x14ac:dyDescent="0.2">
      <c r="B34" s="24">
        <f t="shared" si="0"/>
        <v>1.2300000000000002</v>
      </c>
      <c r="C34" s="30" t="s">
        <v>33</v>
      </c>
      <c r="D34" s="28">
        <v>1</v>
      </c>
      <c r="E34" s="29" t="s">
        <v>10</v>
      </c>
    </row>
    <row r="35" spans="2:5" x14ac:dyDescent="0.2">
      <c r="B35" s="24">
        <f t="shared" si="0"/>
        <v>1.2400000000000002</v>
      </c>
      <c r="C35" s="25" t="s">
        <v>34</v>
      </c>
      <c r="D35" s="28">
        <v>6</v>
      </c>
      <c r="E35" s="29" t="s">
        <v>10</v>
      </c>
    </row>
    <row r="36" spans="2:5" x14ac:dyDescent="0.2">
      <c r="B36" s="24">
        <f t="shared" si="0"/>
        <v>1.2500000000000002</v>
      </c>
      <c r="C36" s="25" t="s">
        <v>35</v>
      </c>
      <c r="D36" s="28">
        <v>2</v>
      </c>
      <c r="E36" s="29" t="s">
        <v>10</v>
      </c>
    </row>
    <row r="37" spans="2:5" x14ac:dyDescent="0.2">
      <c r="B37" s="24">
        <f t="shared" si="0"/>
        <v>1.2600000000000002</v>
      </c>
      <c r="C37" s="25" t="s">
        <v>36</v>
      </c>
      <c r="D37" s="28">
        <v>3</v>
      </c>
      <c r="E37" s="29" t="s">
        <v>10</v>
      </c>
    </row>
    <row r="38" spans="2:5" x14ac:dyDescent="0.2">
      <c r="B38" s="24">
        <f t="shared" si="0"/>
        <v>1.2700000000000002</v>
      </c>
      <c r="C38" s="25" t="s">
        <v>37</v>
      </c>
      <c r="D38" s="28">
        <v>5</v>
      </c>
      <c r="E38" s="29" t="s">
        <v>10</v>
      </c>
    </row>
    <row r="39" spans="2:5" x14ac:dyDescent="0.2">
      <c r="B39" s="24">
        <f t="shared" si="0"/>
        <v>1.2800000000000002</v>
      </c>
      <c r="C39" s="25" t="s">
        <v>38</v>
      </c>
      <c r="D39" s="28">
        <v>2</v>
      </c>
      <c r="E39" s="29" t="s">
        <v>10</v>
      </c>
    </row>
    <row r="40" spans="2:5" x14ac:dyDescent="0.2">
      <c r="B40" s="24">
        <f t="shared" si="0"/>
        <v>1.2900000000000003</v>
      </c>
      <c r="C40" s="25" t="s">
        <v>39</v>
      </c>
      <c r="D40" s="28">
        <v>1</v>
      </c>
      <c r="E40" s="29" t="s">
        <v>10</v>
      </c>
    </row>
    <row r="41" spans="2:5" x14ac:dyDescent="0.2">
      <c r="B41" s="24">
        <f t="shared" si="0"/>
        <v>1.3000000000000003</v>
      </c>
      <c r="C41" s="25" t="s">
        <v>40</v>
      </c>
      <c r="D41" s="28">
        <v>1</v>
      </c>
      <c r="E41" s="29" t="s">
        <v>10</v>
      </c>
    </row>
    <row r="42" spans="2:5" x14ac:dyDescent="0.2">
      <c r="B42" s="24">
        <f t="shared" si="0"/>
        <v>1.3100000000000003</v>
      </c>
      <c r="C42" s="25" t="s">
        <v>41</v>
      </c>
      <c r="D42" s="28">
        <v>34</v>
      </c>
      <c r="E42" s="29" t="s">
        <v>10</v>
      </c>
    </row>
    <row r="43" spans="2:5" ht="42.75" x14ac:dyDescent="0.2">
      <c r="B43" s="24">
        <f t="shared" si="0"/>
        <v>1.3200000000000003</v>
      </c>
      <c r="C43" s="31" t="s">
        <v>42</v>
      </c>
      <c r="D43" s="32">
        <v>1</v>
      </c>
      <c r="E43" s="33" t="s">
        <v>10</v>
      </c>
    </row>
    <row r="44" spans="2:5" ht="85.5" x14ac:dyDescent="0.2">
      <c r="B44" s="24">
        <f t="shared" si="0"/>
        <v>1.3300000000000003</v>
      </c>
      <c r="C44" s="31" t="s">
        <v>43</v>
      </c>
      <c r="D44" s="32">
        <v>1</v>
      </c>
      <c r="E44" s="33" t="s">
        <v>10</v>
      </c>
    </row>
    <row r="45" spans="2:5" ht="57" x14ac:dyDescent="0.2">
      <c r="B45" s="24">
        <f t="shared" si="0"/>
        <v>1.3400000000000003</v>
      </c>
      <c r="C45" s="25" t="s">
        <v>44</v>
      </c>
      <c r="D45" s="28">
        <v>200</v>
      </c>
      <c r="E45" s="29" t="s">
        <v>20</v>
      </c>
    </row>
    <row r="46" spans="2:5" x14ac:dyDescent="0.2">
      <c r="B46" s="24">
        <f t="shared" si="0"/>
        <v>1.3500000000000003</v>
      </c>
      <c r="C46" s="31" t="s">
        <v>45</v>
      </c>
      <c r="D46" s="34">
        <v>1</v>
      </c>
      <c r="E46" s="35" t="s">
        <v>46</v>
      </c>
    </row>
    <row r="47" spans="2:5" x14ac:dyDescent="0.2">
      <c r="B47" s="24"/>
      <c r="C47" s="31"/>
      <c r="D47" s="34"/>
      <c r="E47" s="35"/>
    </row>
    <row r="48" spans="2:5" ht="18.75" customHeight="1" x14ac:dyDescent="0.2">
      <c r="B48" s="36">
        <v>2</v>
      </c>
      <c r="C48" s="37" t="s">
        <v>47</v>
      </c>
      <c r="D48" s="38"/>
      <c r="E48" s="39"/>
    </row>
    <row r="49" spans="2:5" x14ac:dyDescent="0.2">
      <c r="B49" s="24">
        <f>+B48+0.01</f>
        <v>2.0099999999999998</v>
      </c>
      <c r="C49" s="25" t="s">
        <v>48</v>
      </c>
      <c r="D49" s="26">
        <v>1</v>
      </c>
      <c r="E49" s="27" t="s">
        <v>10</v>
      </c>
    </row>
    <row r="50" spans="2:5" x14ac:dyDescent="0.2">
      <c r="B50" s="24">
        <f>+B49+0.01</f>
        <v>2.0199999999999996</v>
      </c>
      <c r="C50" s="25" t="s">
        <v>49</v>
      </c>
      <c r="D50" s="26">
        <v>1</v>
      </c>
      <c r="E50" s="27" t="s">
        <v>10</v>
      </c>
    </row>
    <row r="51" spans="2:5" x14ac:dyDescent="0.2">
      <c r="B51" s="24">
        <f>+B50+0.01</f>
        <v>2.0299999999999994</v>
      </c>
      <c r="C51" s="25" t="s">
        <v>50</v>
      </c>
      <c r="D51" s="26">
        <v>1</v>
      </c>
      <c r="E51" s="27" t="s">
        <v>51</v>
      </c>
    </row>
    <row r="52" spans="2:5" ht="28.5" x14ac:dyDescent="0.2">
      <c r="B52" s="24">
        <f>+B51+0.01</f>
        <v>2.0399999999999991</v>
      </c>
      <c r="C52" s="25" t="s">
        <v>52</v>
      </c>
      <c r="D52" s="26">
        <v>1</v>
      </c>
      <c r="E52" s="27" t="s">
        <v>51</v>
      </c>
    </row>
    <row r="53" spans="2:5" x14ac:dyDescent="0.2">
      <c r="B53" s="24"/>
      <c r="C53" s="25"/>
      <c r="D53" s="26"/>
      <c r="E53" s="27"/>
    </row>
    <row r="54" spans="2:5" ht="18.75" customHeight="1" x14ac:dyDescent="0.2">
      <c r="B54" s="24"/>
      <c r="C54" s="30"/>
      <c r="D54" s="26"/>
      <c r="E54" s="40"/>
    </row>
    <row r="55" spans="2:5" ht="18.75" customHeight="1" x14ac:dyDescent="0.2">
      <c r="B55" s="24"/>
      <c r="C55" s="30"/>
      <c r="D55" s="26"/>
      <c r="E55" s="41"/>
    </row>
    <row r="56" spans="2:5" ht="21.75" customHeight="1" x14ac:dyDescent="0.25">
      <c r="B56" s="36">
        <f>3</f>
        <v>3</v>
      </c>
      <c r="C56" s="37" t="s">
        <v>53</v>
      </c>
      <c r="D56" s="42"/>
      <c r="E56" s="43"/>
    </row>
    <row r="57" spans="2:5" x14ac:dyDescent="0.2">
      <c r="B57" s="44">
        <f>+B56+0.01</f>
        <v>3.01</v>
      </c>
      <c r="C57" s="45" t="s">
        <v>54</v>
      </c>
      <c r="D57" s="46">
        <v>1.3</v>
      </c>
      <c r="E57" s="47" t="s">
        <v>55</v>
      </c>
    </row>
    <row r="58" spans="2:5" x14ac:dyDescent="0.2">
      <c r="B58" s="44">
        <f t="shared" ref="B58:B63" si="1">+B57+0.01</f>
        <v>3.0199999999999996</v>
      </c>
      <c r="C58" s="48" t="s">
        <v>56</v>
      </c>
      <c r="D58" s="46">
        <v>0.1</v>
      </c>
      <c r="E58" s="47" t="s">
        <v>55</v>
      </c>
    </row>
    <row r="59" spans="2:5" x14ac:dyDescent="0.2">
      <c r="B59" s="44">
        <f t="shared" si="1"/>
        <v>3.0299999999999994</v>
      </c>
      <c r="C59" s="48" t="s">
        <v>57</v>
      </c>
      <c r="D59" s="46">
        <v>5</v>
      </c>
      <c r="E59" s="47" t="s">
        <v>55</v>
      </c>
    </row>
    <row r="60" spans="2:5" x14ac:dyDescent="0.2">
      <c r="B60" s="44">
        <f t="shared" si="1"/>
        <v>3.0399999999999991</v>
      </c>
      <c r="C60" s="48" t="s">
        <v>58</v>
      </c>
      <c r="D60" s="46">
        <v>4.3499999999999996</v>
      </c>
      <c r="E60" s="47" t="s">
        <v>55</v>
      </c>
    </row>
    <row r="61" spans="2:5" x14ac:dyDescent="0.2">
      <c r="B61" s="44">
        <f t="shared" si="1"/>
        <v>3.0499999999999989</v>
      </c>
      <c r="C61" s="48" t="s">
        <v>59</v>
      </c>
      <c r="D61" s="46">
        <v>2</v>
      </c>
      <c r="E61" s="47" t="s">
        <v>55</v>
      </c>
    </row>
    <row r="62" spans="2:5" s="52" customFormat="1" x14ac:dyDescent="0.2">
      <c r="B62" s="49">
        <f t="shared" si="1"/>
        <v>3.0599999999999987</v>
      </c>
      <c r="C62" s="45" t="s">
        <v>60</v>
      </c>
      <c r="D62" s="50">
        <v>10</v>
      </c>
      <c r="E62" s="51" t="s">
        <v>55</v>
      </c>
    </row>
    <row r="63" spans="2:5" x14ac:dyDescent="0.2">
      <c r="B63" s="44">
        <f t="shared" si="1"/>
        <v>3.0699999999999985</v>
      </c>
      <c r="C63" s="48" t="s">
        <v>61</v>
      </c>
      <c r="D63" s="46">
        <v>18</v>
      </c>
      <c r="E63" s="47" t="s">
        <v>55</v>
      </c>
    </row>
    <row r="64" spans="2:5" x14ac:dyDescent="0.2">
      <c r="B64" s="44">
        <f>B63+0.01</f>
        <v>3.0799999999999983</v>
      </c>
      <c r="C64" s="48" t="s">
        <v>62</v>
      </c>
      <c r="D64" s="46">
        <v>10</v>
      </c>
      <c r="E64" s="47" t="s">
        <v>55</v>
      </c>
    </row>
    <row r="65" spans="2:5" x14ac:dyDescent="0.2">
      <c r="B65" s="44">
        <f>B64+0.01</f>
        <v>3.0899999999999981</v>
      </c>
      <c r="C65" s="48" t="s">
        <v>63</v>
      </c>
      <c r="D65" s="46">
        <v>5</v>
      </c>
      <c r="E65" s="47" t="s">
        <v>55</v>
      </c>
    </row>
    <row r="66" spans="2:5" ht="18.75" customHeight="1" x14ac:dyDescent="0.2">
      <c r="B66" s="53"/>
      <c r="C66" s="53"/>
      <c r="D66" s="54"/>
      <c r="E66" s="55"/>
    </row>
    <row r="67" spans="2:5" ht="18.75" customHeight="1" x14ac:dyDescent="0.2">
      <c r="B67" s="53"/>
      <c r="C67" s="53"/>
      <c r="D67" s="54"/>
      <c r="E67" s="56"/>
    </row>
    <row r="69" spans="2:5" x14ac:dyDescent="0.2">
      <c r="B69" s="57" t="s">
        <v>64</v>
      </c>
    </row>
  </sheetData>
  <mergeCells count="4">
    <mergeCell ref="C1:E1"/>
    <mergeCell ref="C2:E2"/>
    <mergeCell ref="C3:E3"/>
    <mergeCell ref="B9:E9"/>
  </mergeCells>
  <pageMargins left="0.43307086614173229" right="0.23622047244094491" top="0.35433070866141736" bottom="0.74803149606299213" header="0" footer="0"/>
  <pageSetup scale="80" orientation="portrait" r:id="rId1"/>
  <headerFooter alignWithMargins="0">
    <oddFooter>Página 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G69"/>
  <sheetViews>
    <sheetView zoomScale="130" zoomScaleNormal="130" workbookViewId="0">
      <selection activeCell="D12" sqref="D12"/>
    </sheetView>
  </sheetViews>
  <sheetFormatPr baseColWidth="10" defaultColWidth="11.42578125" defaultRowHeight="14.25" x14ac:dyDescent="0.2"/>
  <cols>
    <col min="1" max="1" width="11.42578125" style="2"/>
    <col min="2" max="2" width="5.28515625" style="57" customWidth="1"/>
    <col min="3" max="3" width="51.140625" style="57" customWidth="1"/>
    <col min="4" max="4" width="10" style="58" customWidth="1"/>
    <col min="5" max="5" width="9.7109375" style="57" bestFit="1" customWidth="1"/>
    <col min="6" max="16384" width="11.42578125" style="2"/>
  </cols>
  <sheetData>
    <row r="1" spans="1:7" ht="20.25" customHeight="1" x14ac:dyDescent="0.25">
      <c r="A1" s="60"/>
      <c r="B1" s="60"/>
      <c r="C1" s="60"/>
      <c r="D1" s="60"/>
      <c r="E1" s="60"/>
      <c r="F1" s="60"/>
      <c r="G1" s="4"/>
    </row>
    <row r="2" spans="1:7" ht="16.5" customHeight="1" x14ac:dyDescent="0.25">
      <c r="A2" s="64"/>
      <c r="B2" s="67"/>
      <c r="C2" s="60"/>
      <c r="D2" s="60"/>
      <c r="E2" s="60"/>
    </row>
    <row r="3" spans="1:7" ht="15.75" customHeight="1" x14ac:dyDescent="0.25">
      <c r="A3" s="64"/>
      <c r="B3" s="67"/>
      <c r="C3" s="60"/>
      <c r="D3" s="60"/>
      <c r="E3" s="60"/>
    </row>
    <row r="4" spans="1:7" ht="15.75" customHeight="1" x14ac:dyDescent="0.25">
      <c r="A4" s="64"/>
      <c r="B4" s="67"/>
      <c r="C4" s="4"/>
      <c r="D4" s="5"/>
      <c r="E4" s="4"/>
    </row>
    <row r="5" spans="1:7" ht="15.75" customHeight="1" thickBot="1" x14ac:dyDescent="0.3">
      <c r="A5" s="64"/>
      <c r="B5" s="67"/>
      <c r="C5" s="6" t="s">
        <v>68</v>
      </c>
      <c r="D5" s="7"/>
      <c r="E5" s="4"/>
    </row>
    <row r="6" spans="1:7" ht="15" x14ac:dyDescent="0.25">
      <c r="B6" s="8" t="s">
        <v>1</v>
      </c>
      <c r="C6" s="9"/>
      <c r="D6" s="10"/>
      <c r="E6" s="11"/>
    </row>
    <row r="7" spans="1:7" ht="15" x14ac:dyDescent="0.25">
      <c r="B7" s="12" t="s">
        <v>2</v>
      </c>
      <c r="C7" s="13"/>
      <c r="D7" s="14"/>
      <c r="E7" s="15"/>
    </row>
    <row r="8" spans="1:7" ht="15" x14ac:dyDescent="0.25">
      <c r="B8" s="12" t="s">
        <v>67</v>
      </c>
      <c r="C8" s="13"/>
      <c r="D8" s="14"/>
      <c r="E8" s="15"/>
    </row>
    <row r="9" spans="1:7" ht="15.75" thickBot="1" x14ac:dyDescent="0.3">
      <c r="B9" s="68" t="s">
        <v>3</v>
      </c>
      <c r="C9" s="69"/>
      <c r="D9" s="69"/>
      <c r="E9" s="70"/>
    </row>
    <row r="10" spans="1:7" ht="15" thickBot="1" x14ac:dyDescent="0.25">
      <c r="B10" s="16" t="s">
        <v>4</v>
      </c>
      <c r="C10" s="17" t="s">
        <v>5</v>
      </c>
      <c r="D10" s="18" t="s">
        <v>6</v>
      </c>
      <c r="E10" s="19" t="s">
        <v>7</v>
      </c>
    </row>
    <row r="11" spans="1:7" ht="15" x14ac:dyDescent="0.25">
      <c r="B11" s="20">
        <v>1</v>
      </c>
      <c r="C11" s="21" t="s">
        <v>8</v>
      </c>
      <c r="D11" s="22"/>
      <c r="E11" s="23"/>
    </row>
    <row r="12" spans="1:7" x14ac:dyDescent="0.2">
      <c r="B12" s="24">
        <f>+B11+0.01</f>
        <v>1.01</v>
      </c>
      <c r="C12" s="25" t="s">
        <v>9</v>
      </c>
      <c r="D12" s="26">
        <f>+D45/10</f>
        <v>20</v>
      </c>
      <c r="E12" s="27" t="s">
        <v>10</v>
      </c>
    </row>
    <row r="13" spans="1:7" x14ac:dyDescent="0.2">
      <c r="B13" s="24">
        <f t="shared" ref="B13:B46" si="0">+B12+0.01</f>
        <v>1.02</v>
      </c>
      <c r="C13" s="25" t="s">
        <v>11</v>
      </c>
      <c r="D13" s="28">
        <v>1</v>
      </c>
      <c r="E13" s="29" t="s">
        <v>10</v>
      </c>
    </row>
    <row r="14" spans="1:7" x14ac:dyDescent="0.2">
      <c r="B14" s="24">
        <f t="shared" si="0"/>
        <v>1.03</v>
      </c>
      <c r="C14" s="30" t="s">
        <v>12</v>
      </c>
      <c r="D14" s="28">
        <v>3</v>
      </c>
      <c r="E14" s="29" t="s">
        <v>10</v>
      </c>
    </row>
    <row r="15" spans="1:7" ht="17.25" customHeight="1" x14ac:dyDescent="0.2">
      <c r="B15" s="24">
        <f t="shared" si="0"/>
        <v>1.04</v>
      </c>
      <c r="C15" s="30" t="s">
        <v>13</v>
      </c>
      <c r="D15" s="28">
        <v>1</v>
      </c>
      <c r="E15" s="29" t="s">
        <v>10</v>
      </c>
    </row>
    <row r="16" spans="1:7" x14ac:dyDescent="0.2">
      <c r="B16" s="24">
        <f t="shared" si="0"/>
        <v>1.05</v>
      </c>
      <c r="C16" s="30" t="s">
        <v>14</v>
      </c>
      <c r="D16" s="28">
        <v>1</v>
      </c>
      <c r="E16" s="29" t="s">
        <v>10</v>
      </c>
    </row>
    <row r="17" spans="2:5" ht="28.5" x14ac:dyDescent="0.2">
      <c r="B17" s="24">
        <f t="shared" si="0"/>
        <v>1.06</v>
      </c>
      <c r="C17" s="25" t="s">
        <v>15</v>
      </c>
      <c r="D17" s="28">
        <v>2</v>
      </c>
      <c r="E17" s="29" t="s">
        <v>10</v>
      </c>
    </row>
    <row r="18" spans="2:5" x14ac:dyDescent="0.2">
      <c r="B18" s="24">
        <f t="shared" si="0"/>
        <v>1.07</v>
      </c>
      <c r="C18" s="30" t="s">
        <v>16</v>
      </c>
      <c r="D18" s="28">
        <v>1</v>
      </c>
      <c r="E18" s="29" t="s">
        <v>10</v>
      </c>
    </row>
    <row r="19" spans="2:5" x14ac:dyDescent="0.2">
      <c r="B19" s="24">
        <f t="shared" si="0"/>
        <v>1.08</v>
      </c>
      <c r="C19" s="30" t="s">
        <v>17</v>
      </c>
      <c r="D19" s="28">
        <v>1</v>
      </c>
      <c r="E19" s="29" t="s">
        <v>10</v>
      </c>
    </row>
    <row r="20" spans="2:5" x14ac:dyDescent="0.2">
      <c r="B20" s="24">
        <f t="shared" si="0"/>
        <v>1.0900000000000001</v>
      </c>
      <c r="C20" s="30" t="s">
        <v>18</v>
      </c>
      <c r="D20" s="28">
        <v>2</v>
      </c>
      <c r="E20" s="29" t="s">
        <v>10</v>
      </c>
    </row>
    <row r="21" spans="2:5" x14ac:dyDescent="0.2">
      <c r="B21" s="24">
        <f t="shared" si="0"/>
        <v>1.1000000000000001</v>
      </c>
      <c r="C21" s="30" t="s">
        <v>19</v>
      </c>
      <c r="D21" s="28">
        <f>+D45+10</f>
        <v>210</v>
      </c>
      <c r="E21" s="29" t="s">
        <v>20</v>
      </c>
    </row>
    <row r="22" spans="2:5" x14ac:dyDescent="0.2">
      <c r="B22" s="24">
        <f t="shared" si="0"/>
        <v>1.1100000000000001</v>
      </c>
      <c r="C22" s="30" t="s">
        <v>21</v>
      </c>
      <c r="D22" s="28">
        <f>D45*2</f>
        <v>400</v>
      </c>
      <c r="E22" s="29" t="s">
        <v>20</v>
      </c>
    </row>
    <row r="23" spans="2:5" x14ac:dyDescent="0.2">
      <c r="B23" s="24">
        <f t="shared" si="0"/>
        <v>1.1200000000000001</v>
      </c>
      <c r="C23" s="30" t="s">
        <v>22</v>
      </c>
      <c r="D23" s="28">
        <f>+D45+15</f>
        <v>215</v>
      </c>
      <c r="E23" s="29" t="s">
        <v>20</v>
      </c>
    </row>
    <row r="24" spans="2:5" x14ac:dyDescent="0.2">
      <c r="B24" s="24">
        <f t="shared" si="0"/>
        <v>1.1300000000000001</v>
      </c>
      <c r="C24" s="30" t="s">
        <v>23</v>
      </c>
      <c r="D24" s="28">
        <v>4</v>
      </c>
      <c r="E24" s="29" t="s">
        <v>10</v>
      </c>
    </row>
    <row r="25" spans="2:5" x14ac:dyDescent="0.2">
      <c r="B25" s="24">
        <f t="shared" si="0"/>
        <v>1.1400000000000001</v>
      </c>
      <c r="C25" s="30" t="s">
        <v>24</v>
      </c>
      <c r="D25" s="28">
        <v>1</v>
      </c>
      <c r="E25" s="29" t="s">
        <v>10</v>
      </c>
    </row>
    <row r="26" spans="2:5" x14ac:dyDescent="0.2">
      <c r="B26" s="24">
        <f t="shared" si="0"/>
        <v>1.1500000000000001</v>
      </c>
      <c r="C26" s="30" t="s">
        <v>25</v>
      </c>
      <c r="D26" s="28">
        <v>2</v>
      </c>
      <c r="E26" s="29" t="s">
        <v>10</v>
      </c>
    </row>
    <row r="27" spans="2:5" x14ac:dyDescent="0.2">
      <c r="B27" s="24">
        <f t="shared" si="0"/>
        <v>1.1600000000000001</v>
      </c>
      <c r="C27" s="30" t="s">
        <v>26</v>
      </c>
      <c r="D27" s="28">
        <v>1</v>
      </c>
      <c r="E27" s="29" t="s">
        <v>10</v>
      </c>
    </row>
    <row r="28" spans="2:5" x14ac:dyDescent="0.2">
      <c r="B28" s="24">
        <f t="shared" si="0"/>
        <v>1.1700000000000002</v>
      </c>
      <c r="C28" s="30" t="s">
        <v>27</v>
      </c>
      <c r="D28" s="28">
        <v>1</v>
      </c>
      <c r="E28" s="29" t="s">
        <v>10</v>
      </c>
    </row>
    <row r="29" spans="2:5" x14ac:dyDescent="0.2">
      <c r="B29" s="24">
        <f t="shared" si="0"/>
        <v>1.1800000000000002</v>
      </c>
      <c r="C29" s="30" t="s">
        <v>28</v>
      </c>
      <c r="D29" s="28">
        <v>1</v>
      </c>
      <c r="E29" s="29" t="s">
        <v>10</v>
      </c>
    </row>
    <row r="30" spans="2:5" x14ac:dyDescent="0.2">
      <c r="B30" s="24">
        <f t="shared" si="0"/>
        <v>1.1900000000000002</v>
      </c>
      <c r="C30" s="30" t="s">
        <v>29</v>
      </c>
      <c r="D30" s="28">
        <v>2</v>
      </c>
      <c r="E30" s="29" t="s">
        <v>10</v>
      </c>
    </row>
    <row r="31" spans="2:5" x14ac:dyDescent="0.2">
      <c r="B31" s="24">
        <f t="shared" si="0"/>
        <v>1.2000000000000002</v>
      </c>
      <c r="C31" s="30" t="s">
        <v>30</v>
      </c>
      <c r="D31" s="28">
        <v>1</v>
      </c>
      <c r="E31" s="29" t="s">
        <v>10</v>
      </c>
    </row>
    <row r="32" spans="2:5" x14ac:dyDescent="0.2">
      <c r="B32" s="24">
        <f t="shared" si="0"/>
        <v>1.2100000000000002</v>
      </c>
      <c r="C32" s="30" t="s">
        <v>31</v>
      </c>
      <c r="D32" s="28">
        <v>1</v>
      </c>
      <c r="E32" s="29" t="s">
        <v>10</v>
      </c>
    </row>
    <row r="33" spans="2:5" x14ac:dyDescent="0.2">
      <c r="B33" s="24">
        <f t="shared" si="0"/>
        <v>1.2200000000000002</v>
      </c>
      <c r="C33" s="30" t="s">
        <v>32</v>
      </c>
      <c r="D33" s="28">
        <v>1</v>
      </c>
      <c r="E33" s="29" t="s">
        <v>10</v>
      </c>
    </row>
    <row r="34" spans="2:5" x14ac:dyDescent="0.2">
      <c r="B34" s="24">
        <f t="shared" si="0"/>
        <v>1.2300000000000002</v>
      </c>
      <c r="C34" s="30" t="s">
        <v>33</v>
      </c>
      <c r="D34" s="28">
        <v>1</v>
      </c>
      <c r="E34" s="29" t="s">
        <v>10</v>
      </c>
    </row>
    <row r="35" spans="2:5" x14ac:dyDescent="0.2">
      <c r="B35" s="24">
        <f t="shared" si="0"/>
        <v>1.2400000000000002</v>
      </c>
      <c r="C35" s="25" t="s">
        <v>34</v>
      </c>
      <c r="D35" s="28">
        <v>6</v>
      </c>
      <c r="E35" s="29" t="s">
        <v>10</v>
      </c>
    </row>
    <row r="36" spans="2:5" x14ac:dyDescent="0.2">
      <c r="B36" s="24">
        <f t="shared" si="0"/>
        <v>1.2500000000000002</v>
      </c>
      <c r="C36" s="25" t="s">
        <v>35</v>
      </c>
      <c r="D36" s="28">
        <v>2</v>
      </c>
      <c r="E36" s="29" t="s">
        <v>10</v>
      </c>
    </row>
    <row r="37" spans="2:5" x14ac:dyDescent="0.2">
      <c r="B37" s="24">
        <f t="shared" si="0"/>
        <v>1.2600000000000002</v>
      </c>
      <c r="C37" s="25" t="s">
        <v>36</v>
      </c>
      <c r="D37" s="28">
        <v>3</v>
      </c>
      <c r="E37" s="29" t="s">
        <v>10</v>
      </c>
    </row>
    <row r="38" spans="2:5" x14ac:dyDescent="0.2">
      <c r="B38" s="24">
        <f t="shared" si="0"/>
        <v>1.2700000000000002</v>
      </c>
      <c r="C38" s="25" t="s">
        <v>37</v>
      </c>
      <c r="D38" s="28">
        <v>5</v>
      </c>
      <c r="E38" s="29" t="s">
        <v>10</v>
      </c>
    </row>
    <row r="39" spans="2:5" x14ac:dyDescent="0.2">
      <c r="B39" s="24">
        <f t="shared" si="0"/>
        <v>1.2800000000000002</v>
      </c>
      <c r="C39" s="25" t="s">
        <v>38</v>
      </c>
      <c r="D39" s="28">
        <v>2</v>
      </c>
      <c r="E39" s="29" t="s">
        <v>10</v>
      </c>
    </row>
    <row r="40" spans="2:5" x14ac:dyDescent="0.2">
      <c r="B40" s="24">
        <f t="shared" si="0"/>
        <v>1.2900000000000003</v>
      </c>
      <c r="C40" s="25" t="s">
        <v>39</v>
      </c>
      <c r="D40" s="28">
        <v>1</v>
      </c>
      <c r="E40" s="29" t="s">
        <v>10</v>
      </c>
    </row>
    <row r="41" spans="2:5" x14ac:dyDescent="0.2">
      <c r="B41" s="24">
        <f t="shared" si="0"/>
        <v>1.3000000000000003</v>
      </c>
      <c r="C41" s="25" t="s">
        <v>40</v>
      </c>
      <c r="D41" s="28">
        <v>1</v>
      </c>
      <c r="E41" s="29" t="s">
        <v>10</v>
      </c>
    </row>
    <row r="42" spans="2:5" x14ac:dyDescent="0.2">
      <c r="B42" s="24">
        <f t="shared" si="0"/>
        <v>1.3100000000000003</v>
      </c>
      <c r="C42" s="25" t="s">
        <v>41</v>
      </c>
      <c r="D42" s="28">
        <v>34</v>
      </c>
      <c r="E42" s="29" t="s">
        <v>10</v>
      </c>
    </row>
    <row r="43" spans="2:5" ht="42.75" x14ac:dyDescent="0.2">
      <c r="B43" s="24">
        <f t="shared" si="0"/>
        <v>1.3200000000000003</v>
      </c>
      <c r="C43" s="31" t="s">
        <v>42</v>
      </c>
      <c r="D43" s="32">
        <v>1</v>
      </c>
      <c r="E43" s="33" t="s">
        <v>10</v>
      </c>
    </row>
    <row r="44" spans="2:5" ht="85.5" x14ac:dyDescent="0.2">
      <c r="B44" s="24">
        <f t="shared" si="0"/>
        <v>1.3300000000000003</v>
      </c>
      <c r="C44" s="31" t="s">
        <v>43</v>
      </c>
      <c r="D44" s="32">
        <v>1</v>
      </c>
      <c r="E44" s="33" t="s">
        <v>10</v>
      </c>
    </row>
    <row r="45" spans="2:5" ht="57" x14ac:dyDescent="0.2">
      <c r="B45" s="24">
        <f t="shared" si="0"/>
        <v>1.3400000000000003</v>
      </c>
      <c r="C45" s="25" t="s">
        <v>44</v>
      </c>
      <c r="D45" s="28">
        <v>200</v>
      </c>
      <c r="E45" s="29" t="s">
        <v>20</v>
      </c>
    </row>
    <row r="46" spans="2:5" x14ac:dyDescent="0.2">
      <c r="B46" s="24">
        <f t="shared" si="0"/>
        <v>1.3500000000000003</v>
      </c>
      <c r="C46" s="31" t="s">
        <v>45</v>
      </c>
      <c r="D46" s="34">
        <v>1</v>
      </c>
      <c r="E46" s="35" t="s">
        <v>46</v>
      </c>
    </row>
    <row r="47" spans="2:5" x14ac:dyDescent="0.2">
      <c r="B47" s="24"/>
      <c r="C47" s="31"/>
      <c r="D47" s="34"/>
      <c r="E47" s="35"/>
    </row>
    <row r="48" spans="2:5" ht="18.75" customHeight="1" x14ac:dyDescent="0.2">
      <c r="B48" s="36">
        <v>2</v>
      </c>
      <c r="C48" s="37" t="s">
        <v>47</v>
      </c>
      <c r="D48" s="38"/>
      <c r="E48" s="39"/>
    </row>
    <row r="49" spans="2:5" x14ac:dyDescent="0.2">
      <c r="B49" s="24">
        <f>+B48+0.01</f>
        <v>2.0099999999999998</v>
      </c>
      <c r="C49" s="25" t="s">
        <v>48</v>
      </c>
      <c r="D49" s="26">
        <v>1</v>
      </c>
      <c r="E49" s="27" t="s">
        <v>10</v>
      </c>
    </row>
    <row r="50" spans="2:5" x14ac:dyDescent="0.2">
      <c r="B50" s="24">
        <f>+B49+0.01</f>
        <v>2.0199999999999996</v>
      </c>
      <c r="C50" s="25" t="s">
        <v>49</v>
      </c>
      <c r="D50" s="26">
        <v>1</v>
      </c>
      <c r="E50" s="27" t="s">
        <v>10</v>
      </c>
    </row>
    <row r="51" spans="2:5" x14ac:dyDescent="0.2">
      <c r="B51" s="24">
        <f>+B50+0.01</f>
        <v>2.0299999999999994</v>
      </c>
      <c r="C51" s="25" t="s">
        <v>50</v>
      </c>
      <c r="D51" s="26">
        <v>1</v>
      </c>
      <c r="E51" s="27" t="s">
        <v>51</v>
      </c>
    </row>
    <row r="52" spans="2:5" ht="28.5" x14ac:dyDescent="0.2">
      <c r="B52" s="24">
        <f>+B51+0.01</f>
        <v>2.0399999999999991</v>
      </c>
      <c r="C52" s="25" t="s">
        <v>52</v>
      </c>
      <c r="D52" s="26">
        <v>1</v>
      </c>
      <c r="E52" s="27" t="s">
        <v>51</v>
      </c>
    </row>
    <row r="53" spans="2:5" x14ac:dyDescent="0.2">
      <c r="B53" s="24"/>
      <c r="C53" s="25"/>
      <c r="D53" s="26"/>
      <c r="E53" s="27"/>
    </row>
    <row r="54" spans="2:5" ht="18.75" customHeight="1" x14ac:dyDescent="0.2">
      <c r="B54" s="24"/>
      <c r="C54" s="30"/>
      <c r="D54" s="26"/>
      <c r="E54" s="40"/>
    </row>
    <row r="55" spans="2:5" ht="18.75" customHeight="1" x14ac:dyDescent="0.2">
      <c r="B55" s="24"/>
      <c r="C55" s="30"/>
      <c r="D55" s="26"/>
      <c r="E55" s="41"/>
    </row>
    <row r="56" spans="2:5" ht="21.75" customHeight="1" x14ac:dyDescent="0.25">
      <c r="B56" s="36">
        <f>3</f>
        <v>3</v>
      </c>
      <c r="C56" s="37" t="s">
        <v>53</v>
      </c>
      <c r="D56" s="42"/>
      <c r="E56" s="43"/>
    </row>
    <row r="57" spans="2:5" x14ac:dyDescent="0.2">
      <c r="B57" s="44">
        <f>+B56+0.01</f>
        <v>3.01</v>
      </c>
      <c r="C57" s="45" t="s">
        <v>54</v>
      </c>
      <c r="D57" s="46">
        <v>1.3</v>
      </c>
      <c r="E57" s="47" t="s">
        <v>55</v>
      </c>
    </row>
    <row r="58" spans="2:5" x14ac:dyDescent="0.2">
      <c r="B58" s="44">
        <f t="shared" ref="B58:B63" si="1">+B57+0.01</f>
        <v>3.0199999999999996</v>
      </c>
      <c r="C58" s="48" t="s">
        <v>56</v>
      </c>
      <c r="D58" s="46">
        <v>0.1</v>
      </c>
      <c r="E58" s="47" t="s">
        <v>55</v>
      </c>
    </row>
    <row r="59" spans="2:5" x14ac:dyDescent="0.2">
      <c r="B59" s="44">
        <f t="shared" si="1"/>
        <v>3.0299999999999994</v>
      </c>
      <c r="C59" s="48" t="s">
        <v>57</v>
      </c>
      <c r="D59" s="46">
        <v>5</v>
      </c>
      <c r="E59" s="47" t="s">
        <v>55</v>
      </c>
    </row>
    <row r="60" spans="2:5" x14ac:dyDescent="0.2">
      <c r="B60" s="44">
        <f t="shared" si="1"/>
        <v>3.0399999999999991</v>
      </c>
      <c r="C60" s="48" t="s">
        <v>58</v>
      </c>
      <c r="D60" s="46">
        <v>4.3499999999999996</v>
      </c>
      <c r="E60" s="47" t="s">
        <v>55</v>
      </c>
    </row>
    <row r="61" spans="2:5" x14ac:dyDescent="0.2">
      <c r="B61" s="44">
        <f t="shared" si="1"/>
        <v>3.0499999999999989</v>
      </c>
      <c r="C61" s="48" t="s">
        <v>59</v>
      </c>
      <c r="D61" s="46">
        <v>2</v>
      </c>
      <c r="E61" s="47" t="s">
        <v>55</v>
      </c>
    </row>
    <row r="62" spans="2:5" s="52" customFormat="1" x14ac:dyDescent="0.2">
      <c r="B62" s="49">
        <f t="shared" si="1"/>
        <v>3.0599999999999987</v>
      </c>
      <c r="C62" s="45" t="s">
        <v>60</v>
      </c>
      <c r="D62" s="50">
        <v>10</v>
      </c>
      <c r="E62" s="51" t="s">
        <v>55</v>
      </c>
    </row>
    <row r="63" spans="2:5" x14ac:dyDescent="0.2">
      <c r="B63" s="44">
        <f t="shared" si="1"/>
        <v>3.0699999999999985</v>
      </c>
      <c r="C63" s="48" t="s">
        <v>61</v>
      </c>
      <c r="D63" s="46">
        <v>18</v>
      </c>
      <c r="E63" s="47" t="s">
        <v>55</v>
      </c>
    </row>
    <row r="64" spans="2:5" x14ac:dyDescent="0.2">
      <c r="B64" s="44">
        <f>B63+0.01</f>
        <v>3.0799999999999983</v>
      </c>
      <c r="C64" s="48" t="s">
        <v>62</v>
      </c>
      <c r="D64" s="46">
        <v>10</v>
      </c>
      <c r="E64" s="47" t="s">
        <v>55</v>
      </c>
    </row>
    <row r="65" spans="2:5" x14ac:dyDescent="0.2">
      <c r="B65" s="44">
        <f>B64+0.01</f>
        <v>3.0899999999999981</v>
      </c>
      <c r="C65" s="48" t="s">
        <v>63</v>
      </c>
      <c r="D65" s="46">
        <v>5</v>
      </c>
      <c r="E65" s="47" t="s">
        <v>55</v>
      </c>
    </row>
    <row r="66" spans="2:5" ht="18.75" customHeight="1" x14ac:dyDescent="0.2">
      <c r="B66" s="53"/>
      <c r="C66" s="53"/>
      <c r="D66" s="54"/>
      <c r="E66" s="55"/>
    </row>
    <row r="67" spans="2:5" ht="18.75" customHeight="1" x14ac:dyDescent="0.2">
      <c r="B67" s="53"/>
      <c r="C67" s="53"/>
      <c r="D67" s="54"/>
      <c r="E67" s="56"/>
    </row>
    <row r="69" spans="2:5" x14ac:dyDescent="0.2">
      <c r="B69" s="57" t="s">
        <v>64</v>
      </c>
    </row>
  </sheetData>
  <mergeCells count="5">
    <mergeCell ref="C2:E2"/>
    <mergeCell ref="C3:E3"/>
    <mergeCell ref="B9:E9"/>
    <mergeCell ref="A1:C1"/>
    <mergeCell ref="D1:F1"/>
  </mergeCells>
  <pageMargins left="0.43307086614173229" right="0.23622047244094491" top="0.35433070866141736" bottom="0.74803149606299213" header="0" footer="0"/>
  <pageSetup scale="80" orientation="portrait" r:id="rId1"/>
  <headerFooter alignWithMargins="0"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FICHA GASPAR HERNANDEZ</vt:lpstr>
      <vt:lpstr>FICHA JAMAO</vt:lpstr>
      <vt:lpstr>FICHA VERAGUA</vt:lpstr>
      <vt:lpstr>FICHA GASPAR HERNANDEZ (2)</vt:lpstr>
      <vt:lpstr>'FICHA GASPAR HERNANDEZ'!Títulos_a_imprimir</vt:lpstr>
      <vt:lpstr>'FICHA GASPAR HERNANDEZ (2)'!Títulos_a_imprimir</vt:lpstr>
      <vt:lpstr>'FICHA JAMAO'!Títulos_a_imprimir</vt:lpstr>
      <vt:lpstr>'FICHA VERAGUA'!Títulos_a_imprimir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ENC-DISEÑO-PRES</dc:creator>
  <cp:lastModifiedBy>ENC-DISEÑO-PRES</cp:lastModifiedBy>
  <cp:lastPrinted>2021-09-06T16:53:35Z</cp:lastPrinted>
  <dcterms:created xsi:type="dcterms:W3CDTF">2021-08-23T10:00:38Z</dcterms:created>
  <dcterms:modified xsi:type="dcterms:W3CDTF">2021-09-06T16:53:43Z</dcterms:modified>
</cp:coreProperties>
</file>