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/>
  </bookViews>
  <sheets>
    <sheet name="PTAR urb. Mary Carmen Partidas" sheetId="1" r:id="rId1"/>
  </sheets>
  <definedNames>
    <definedName name="_xlnm.Print_Titles" localSheetId="0">'PTAR urb. Mary Carmen Partidas'!$1:$10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/>
  <c r="A45" s="1"/>
  <c r="A46" s="1"/>
  <c r="A47" s="1"/>
  <c r="A48" s="1"/>
  <c r="A49" s="1"/>
  <c r="A50" s="1"/>
  <c r="A51" s="1"/>
  <c r="A55" s="1"/>
  <c r="A56" s="1"/>
  <c r="C32"/>
  <c r="C31"/>
  <c r="A29"/>
  <c r="A30" s="1"/>
  <c r="A31" s="1"/>
  <c r="A32" s="1"/>
  <c r="A33" s="1"/>
  <c r="A34" s="1"/>
  <c r="A35" s="1"/>
  <c r="A36" s="1"/>
  <c r="A37" s="1"/>
  <c r="A38" s="1"/>
  <c r="A39" s="1"/>
  <c r="A40" s="1"/>
  <c r="C25"/>
  <c r="C26" s="1"/>
  <c r="A25"/>
  <c r="A26" s="1"/>
  <c r="C22"/>
  <c r="A21"/>
  <c r="A22" s="1"/>
  <c r="C19"/>
  <c r="C18"/>
  <c r="C17"/>
  <c r="C16"/>
  <c r="A15"/>
  <c r="A16" s="1"/>
  <c r="A17" s="1"/>
  <c r="A18" s="1"/>
  <c r="A19" s="1"/>
  <c r="C12"/>
  <c r="A12"/>
  <c r="A13" s="1"/>
</calcChain>
</file>

<file path=xl/sharedStrings.xml><?xml version="1.0" encoding="utf-8"?>
<sst xmlns="http://schemas.openxmlformats.org/spreadsheetml/2006/main" count="59" uniqueCount="51">
  <si>
    <r>
      <t xml:space="preserve">Proyecto: </t>
    </r>
    <r>
      <rPr>
        <sz val="11"/>
        <rFont val="Arial"/>
        <family val="2"/>
      </rPr>
      <t>Reconstrucción Planta de Tratamiento Anaeróbica de Aguas Residuales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Urbanización Mary Carmen</t>
    </r>
  </si>
  <si>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Aguas Residuales</t>
    </r>
  </si>
  <si>
    <r>
      <rPr>
        <b/>
        <sz val="11"/>
        <rFont val="Arial"/>
        <family val="2"/>
      </rPr>
      <t xml:space="preserve">Ubicación: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Moca Provincia Espaillat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</si>
  <si>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Noviembre 2020</t>
    </r>
  </si>
  <si>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</si>
  <si>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</si>
  <si>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</si>
  <si>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</si>
  <si>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</si>
  <si>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</si>
  <si>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</si>
  <si>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</si>
  <si>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>Movimiento de tierra (Excavación y Bote)</t>
  </si>
  <si>
    <t>Relleno Compactado Protección Planta</t>
  </si>
  <si>
    <t>Hormigón armado</t>
  </si>
  <si>
    <t>Losa de fondo E=0.20MTS, Ø3/8@0.20MTS AD. Doble armado</t>
  </si>
  <si>
    <t xml:space="preserve">Losa de techo E=0.12MTS, Ø3/8@0.20MTS AD. </t>
  </si>
  <si>
    <t xml:space="preserve">Losa Perforada E=0.10MTS, Ø3/8@0.20MTS AD. </t>
  </si>
  <si>
    <t>Viga de amarre 20x20, 4Ø1/2 Estribos Ø3/8@0.20MTS</t>
  </si>
  <si>
    <t>Mampostería</t>
  </si>
  <si>
    <t>Blocks de 8'' Ø3/8 Bast @0.20MTS todos los huecos llenos</t>
  </si>
  <si>
    <t>Terminación en superficies</t>
  </si>
  <si>
    <t>Fraguache</t>
  </si>
  <si>
    <t>Pañete pulido en muros</t>
  </si>
  <si>
    <t>Misceláneos</t>
  </si>
  <si>
    <t>Confección de tapas en Hormigón Armado</t>
  </si>
  <si>
    <t>Piezas PVC en General</t>
  </si>
  <si>
    <t>Suministro y Colocación de Tubos PVC SDR 26 de Ø 4" Ventilación</t>
  </si>
  <si>
    <t xml:space="preserve">Suministro y Colocación de tubos PVC SDR 41 de Ø 8" </t>
  </si>
  <si>
    <t xml:space="preserve">Suministro y colocación de tubos PVC SDR 41 de Ø 6" </t>
  </si>
  <si>
    <t xml:space="preserve">Suministro y Colocación de Válvula de Vástago Fijo Aplantillada Completa Ø 6" </t>
  </si>
  <si>
    <t xml:space="preserve">Suministro y Colocación de Válvula de Vástago Fijo Aplantillada Completa Ø 8" </t>
  </si>
  <si>
    <t>Confección de Rejillas desarenador</t>
  </si>
  <si>
    <t>Suministro e instalación de Registros Prefabricados de Hormigón Armado h=2.00mts</t>
  </si>
  <si>
    <t>Suministro y Colocación material Granulado de 1/4" @ 3"</t>
  </si>
  <si>
    <t xml:space="preserve">Rehabilitación de las Redes de Recolección Principal que llega a la Planta </t>
  </si>
  <si>
    <t>Limpieza final</t>
  </si>
  <si>
    <t>Sub-Total Gastos Generales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</si>
  <si>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</si>
  <si>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</si>
  <si>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</si>
  <si>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</si>
  <si>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</si>
  <si>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</si>
  <si>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</si>
  <si>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</si>
  <si>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</si>
  <si>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</si>
  <si>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</si>
  <si>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Supervisión</t>
  </si>
  <si>
    <t>Total  Generales + Imprevistos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</si>
</sst>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1" fillId="0" borderId="0"/>
    <xf numFmtId="0" fontId="2" fillId="0" borderId="0"/>
  </cellStyleXfs>
  <cellXfs count="71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1" xfId="2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 vertical="center"/>
    </xf>
    <xf numFmtId="0" fontId="2" fillId="0" borderId="2" xfId="2" applyBorder="1"/>
    <xf numFmtId="0" fontId="8" fillId="0" borderId="3" xfId="2" applyFont="1" applyBorder="1"/>
    <xf numFmtId="0" fontId="2" fillId="0" borderId="0" xfId="2" applyAlignment="1">
      <alignment horizontal="center" vertical="center"/>
    </xf>
    <xf numFmtId="164" fontId="2" fillId="0" borderId="5" xfId="2" applyNumberFormat="1" applyBorder="1" applyAlignment="1">
      <alignment horizontal="left"/>
    </xf>
    <xf numFmtId="0" fontId="8" fillId="0" borderId="4" xfId="2" applyFont="1" applyBorder="1"/>
    <xf numFmtId="0" fontId="8" fillId="0" borderId="0" xfId="2" applyFont="1"/>
    <xf numFmtId="0" fontId="9" fillId="0" borderId="0" xfId="2" applyFont="1"/>
    <xf numFmtId="2" fontId="7" fillId="0" borderId="5" xfId="2" applyNumberFormat="1" applyFont="1" applyBorder="1" applyAlignment="1">
      <alignment horizontal="left"/>
    </xf>
    <xf numFmtId="2" fontId="7" fillId="0" borderId="8" xfId="2" applyNumberFormat="1" applyFont="1" applyBorder="1" applyAlignment="1">
      <alignment horizontal="left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5" fontId="10" fillId="0" borderId="12" xfId="0" applyNumberFormat="1" applyFont="1" applyBorder="1"/>
    <xf numFmtId="0" fontId="10" fillId="0" borderId="12" xfId="0" applyFont="1" applyBorder="1"/>
    <xf numFmtId="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166" fontId="8" fillId="0" borderId="12" xfId="3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10" fillId="0" borderId="12" xfId="3" applyFont="1" applyBorder="1" applyAlignment="1">
      <alignment horizontal="center"/>
    </xf>
    <xf numFmtId="0" fontId="2" fillId="0" borderId="0" xfId="4" applyFont="1"/>
    <xf numFmtId="0" fontId="12" fillId="0" borderId="0" xfId="2" applyFont="1"/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166" fontId="15" fillId="0" borderId="12" xfId="3" applyFont="1" applyBorder="1" applyAlignment="1">
      <alignment horizontal="center"/>
    </xf>
    <xf numFmtId="0" fontId="8" fillId="0" borderId="12" xfId="0" applyFont="1" applyBorder="1"/>
    <xf numFmtId="166" fontId="2" fillId="0" borderId="0" xfId="5" applyNumberFormat="1"/>
    <xf numFmtId="0" fontId="14" fillId="0" borderId="12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center" vertical="center"/>
    </xf>
    <xf numFmtId="166" fontId="8" fillId="0" borderId="12" xfId="3" applyFont="1" applyBorder="1"/>
    <xf numFmtId="0" fontId="2" fillId="0" borderId="12" xfId="2" applyBorder="1"/>
    <xf numFmtId="166" fontId="9" fillId="0" borderId="12" xfId="0" applyNumberFormat="1" applyFont="1" applyBorder="1"/>
    <xf numFmtId="4" fontId="2" fillId="0" borderId="0" xfId="2" applyNumberFormat="1"/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3" fontId="10" fillId="0" borderId="12" xfId="1" applyFont="1" applyBorder="1"/>
    <xf numFmtId="0" fontId="2" fillId="0" borderId="12" xfId="2" applyBorder="1" applyAlignment="1">
      <alignment horizontal="center" vertical="center"/>
    </xf>
    <xf numFmtId="0" fontId="16" fillId="0" borderId="12" xfId="2" applyFont="1" applyBorder="1"/>
    <xf numFmtId="4" fontId="16" fillId="0" borderId="12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2" applyNumberFormat="1" applyFont="1" applyBorder="1"/>
    <xf numFmtId="4" fontId="10" fillId="0" borderId="12" xfId="0" applyNumberFormat="1" applyFont="1" applyBorder="1" applyAlignment="1">
      <alignment horizontal="right" vertical="center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4" fontId="10" fillId="0" borderId="12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4" xfId="2" applyFont="1" applyBorder="1" applyAlignment="1">
      <alignment horizontal="left"/>
    </xf>
    <xf numFmtId="0" fontId="8" fillId="0" borderId="0" xfId="2" applyFont="1" applyAlignment="1">
      <alignment horizontal="left"/>
    </xf>
  </cellXfs>
  <cellStyles count="6">
    <cellStyle name="Millares" xfId="1" builtinId="3"/>
    <cellStyle name="Millares 7" xfId="3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11205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FAD47B5-BDEC-40D0-AEF6-E06152BCDE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8430" cy="108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tabSelected="1" zoomScale="85" zoomScaleNormal="85" workbookViewId="0">
      <selection activeCell="I60" sqref="I60"/>
    </sheetView>
  </sheetViews>
  <sheetFormatPr baseColWidth="10" defaultRowHeight="12.75"/>
  <cols>
    <col min="1" max="1" width="8.42578125" style="2" customWidth="1"/>
    <col min="2" max="2" width="49" style="2" customWidth="1"/>
    <col min="3" max="3" width="11.140625" style="2" bestFit="1" customWidth="1"/>
    <col min="4" max="4" width="9.140625" style="11" bestFit="1" customWidth="1"/>
    <col min="5" max="5" width="13.7109375" style="2" bestFit="1" customWidth="1"/>
    <col min="6" max="6" width="15.5703125" style="2" bestFit="1" customWidth="1"/>
    <col min="7" max="7" width="17.140625" style="2" bestFit="1" customWidth="1"/>
    <col min="8" max="8" width="11.42578125" style="2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63"/>
      <c r="C1" s="63"/>
      <c r="D1" s="63"/>
      <c r="E1" s="63"/>
      <c r="F1" s="63"/>
      <c r="G1" s="64"/>
    </row>
    <row r="2" spans="1:13" ht="16.5" customHeight="1">
      <c r="A2" s="3"/>
      <c r="B2" s="65"/>
      <c r="C2" s="65"/>
      <c r="D2" s="65"/>
      <c r="E2" s="65"/>
      <c r="F2" s="65"/>
      <c r="G2" s="66"/>
    </row>
    <row r="3" spans="1:13" ht="15.75" customHeight="1">
      <c r="A3" s="3"/>
      <c r="B3" s="67"/>
      <c r="C3" s="67"/>
      <c r="D3" s="67"/>
      <c r="E3" s="67"/>
      <c r="F3" s="67"/>
      <c r="G3" s="68"/>
    </row>
    <row r="4" spans="1:13" ht="15.75" customHeight="1">
      <c r="A4" s="3"/>
      <c r="B4" s="4"/>
      <c r="C4" s="4"/>
      <c r="D4" s="4"/>
      <c r="E4" s="4"/>
      <c r="F4" s="4"/>
      <c r="G4" s="5"/>
    </row>
    <row r="5" spans="1:13" ht="15.75" customHeight="1" thickBot="1">
      <c r="A5" s="3"/>
      <c r="B5" s="4"/>
      <c r="C5" s="4"/>
      <c r="D5" s="4"/>
      <c r="E5" s="4"/>
      <c r="F5" s="4"/>
      <c r="G5" s="5"/>
    </row>
    <row r="6" spans="1:13" ht="15.75">
      <c r="A6" s="6" t="s">
        <v>0</v>
      </c>
      <c r="B6" s="7"/>
      <c r="C6" s="7"/>
      <c r="D6" s="8"/>
      <c r="E6" s="9"/>
      <c r="F6" s="7"/>
      <c r="G6" s="10"/>
    </row>
    <row r="7" spans="1:13" ht="15.75">
      <c r="A7" s="69" t="s">
        <v>1</v>
      </c>
      <c r="B7" s="70"/>
      <c r="C7" s="70"/>
      <c r="E7" s="56"/>
      <c r="F7" s="57"/>
      <c r="G7" s="12"/>
    </row>
    <row r="8" spans="1:13" ht="15.75">
      <c r="A8" s="13" t="s">
        <v>2</v>
      </c>
      <c r="B8" s="14"/>
      <c r="C8" s="15"/>
      <c r="E8" s="56"/>
      <c r="F8" s="57"/>
      <c r="G8" s="16"/>
    </row>
    <row r="9" spans="1:13" ht="16.5" thickBot="1">
      <c r="A9" s="54" t="s">
        <v>3</v>
      </c>
      <c r="B9" s="55"/>
      <c r="C9" s="55"/>
      <c r="D9" s="55"/>
      <c r="E9" s="56"/>
      <c r="F9" s="57"/>
      <c r="G9" s="17"/>
    </row>
    <row r="10" spans="1:13" ht="26.25" customHeight="1" thickBot="1">
      <c r="A10" s="18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20" t="s">
        <v>10</v>
      </c>
    </row>
    <row r="11" spans="1:13" ht="15">
      <c r="A11" s="21">
        <v>1</v>
      </c>
      <c r="B11" s="22" t="s">
        <v>11</v>
      </c>
      <c r="C11" s="23"/>
      <c r="D11" s="24"/>
      <c r="E11" s="25"/>
      <c r="F11" s="26"/>
      <c r="G11" s="27"/>
      <c r="I11" s="28"/>
      <c r="M11" s="29"/>
    </row>
    <row r="12" spans="1:13" ht="15">
      <c r="A12" s="30">
        <f t="shared" ref="A12:A13" si="0">+A11+0.01</f>
        <v>1.01</v>
      </c>
      <c r="B12" s="31" t="s">
        <v>12</v>
      </c>
      <c r="C12" s="32">
        <f>14.4*8.3*2*1.3</f>
        <v>310.75200000000001</v>
      </c>
      <c r="D12" s="33"/>
      <c r="E12" s="34"/>
      <c r="F12" s="34"/>
      <c r="G12" s="35"/>
      <c r="I12" s="36"/>
    </row>
    <row r="13" spans="1:13" ht="15">
      <c r="A13" s="30">
        <f t="shared" si="0"/>
        <v>1.02</v>
      </c>
      <c r="B13" s="37" t="s">
        <v>13</v>
      </c>
      <c r="C13" s="32">
        <v>93.2256</v>
      </c>
      <c r="D13" s="38"/>
      <c r="E13" s="32"/>
      <c r="F13" s="34"/>
      <c r="G13" s="35"/>
      <c r="I13" s="36"/>
    </row>
    <row r="14" spans="1:13" ht="15">
      <c r="A14" s="35"/>
      <c r="B14" s="35"/>
      <c r="C14" s="35"/>
      <c r="D14" s="24"/>
      <c r="E14" s="39"/>
      <c r="F14" s="34"/>
      <c r="G14" s="40"/>
      <c r="I14" s="36"/>
    </row>
    <row r="15" spans="1:13" ht="15">
      <c r="A15" s="21">
        <f>+A11+1</f>
        <v>2</v>
      </c>
      <c r="B15" s="22" t="s">
        <v>14</v>
      </c>
      <c r="C15" s="23"/>
      <c r="D15" s="24"/>
      <c r="E15" s="25"/>
      <c r="F15" s="26"/>
      <c r="G15" s="27"/>
      <c r="I15" s="36"/>
    </row>
    <row r="16" spans="1:13" ht="28.5">
      <c r="A16" s="30">
        <f>+A15+0.01</f>
        <v>2.0099999999999998</v>
      </c>
      <c r="B16" s="37" t="s">
        <v>15</v>
      </c>
      <c r="C16" s="32">
        <f>15*8.9*0.2</f>
        <v>26.700000000000003</v>
      </c>
      <c r="D16" s="33"/>
      <c r="E16" s="34"/>
      <c r="F16" s="34"/>
      <c r="G16" s="41"/>
      <c r="I16" s="36"/>
    </row>
    <row r="17" spans="1:11" ht="15.75">
      <c r="A17" s="30">
        <f t="shared" ref="A17:A19" si="1">+A16+0.01</f>
        <v>2.0199999999999996</v>
      </c>
      <c r="B17" s="37" t="s">
        <v>16</v>
      </c>
      <c r="C17" s="32">
        <f>14.4*8.3*0.12</f>
        <v>14.342400000000001</v>
      </c>
      <c r="D17" s="38"/>
      <c r="E17" s="32"/>
      <c r="F17" s="34"/>
      <c r="G17" s="41"/>
      <c r="I17" s="36"/>
    </row>
    <row r="18" spans="1:11" ht="15.75">
      <c r="A18" s="30">
        <f t="shared" si="1"/>
        <v>2.0299999999999994</v>
      </c>
      <c r="B18" s="37" t="s">
        <v>17</v>
      </c>
      <c r="C18" s="32">
        <f>1.5*4.8*0.1</f>
        <v>0.72</v>
      </c>
      <c r="D18" s="38"/>
      <c r="E18" s="32"/>
      <c r="F18" s="34"/>
      <c r="G18" s="41"/>
      <c r="I18" s="36"/>
    </row>
    <row r="19" spans="1:11" ht="28.5">
      <c r="A19" s="30">
        <f t="shared" si="1"/>
        <v>2.0399999999999991</v>
      </c>
      <c r="B19" s="37" t="s">
        <v>18</v>
      </c>
      <c r="C19" s="32">
        <f>+(14.4*2+8.3*2+2.75*2+5.7+1.56*2+1.27+1.56*2+1.27)*0.2*0.2</f>
        <v>2.6152000000000006</v>
      </c>
      <c r="D19" s="38"/>
      <c r="E19" s="32"/>
      <c r="F19" s="34"/>
      <c r="G19" s="41"/>
      <c r="I19" s="36"/>
    </row>
    <row r="20" spans="1:11" ht="15">
      <c r="A20" s="35"/>
      <c r="B20" s="35"/>
      <c r="C20" s="32"/>
      <c r="D20" s="38"/>
      <c r="E20" s="32"/>
      <c r="F20" s="34"/>
      <c r="G20" s="40"/>
      <c r="I20" s="36"/>
    </row>
    <row r="21" spans="1:11" ht="21.75" customHeight="1">
      <c r="A21" s="21">
        <f>A15+1</f>
        <v>3</v>
      </c>
      <c r="B21" s="22" t="s">
        <v>19</v>
      </c>
      <c r="C21" s="23"/>
      <c r="D21" s="24"/>
      <c r="E21" s="25"/>
      <c r="F21" s="26"/>
      <c r="G21" s="27"/>
      <c r="I21" s="36"/>
      <c r="K21" s="42"/>
    </row>
    <row r="22" spans="1:11" ht="28.5">
      <c r="A22" s="43">
        <f>+A21+0.01</f>
        <v>3.01</v>
      </c>
      <c r="B22" s="37" t="s">
        <v>20</v>
      </c>
      <c r="C22" s="32">
        <f>+(14.4*2+8.3*2+2.75*2+5.7+1.56*2+1.27+1.56*2+1.27)*2.3</f>
        <v>150.37400000000002</v>
      </c>
      <c r="D22" s="38"/>
      <c r="E22" s="32"/>
      <c r="F22" s="34"/>
      <c r="G22" s="35"/>
      <c r="I22" s="36"/>
      <c r="K22" s="42"/>
    </row>
    <row r="23" spans="1:11" ht="15">
      <c r="A23" s="44"/>
      <c r="B23" s="37"/>
      <c r="C23" s="32"/>
      <c r="D23" s="38"/>
      <c r="E23" s="32"/>
      <c r="F23" s="34"/>
      <c r="G23" s="35"/>
      <c r="I23" s="36"/>
      <c r="K23" s="42"/>
    </row>
    <row r="24" spans="1:11" ht="27.75" customHeight="1">
      <c r="A24" s="21">
        <v>4</v>
      </c>
      <c r="B24" s="22" t="s">
        <v>21</v>
      </c>
      <c r="C24" s="23"/>
      <c r="D24" s="24"/>
      <c r="E24" s="25"/>
      <c r="F24" s="26"/>
      <c r="G24" s="27"/>
      <c r="I24" s="36"/>
      <c r="K24" s="42"/>
    </row>
    <row r="25" spans="1:11" ht="15">
      <c r="A25" s="45">
        <f>+A24+0.01</f>
        <v>4.01</v>
      </c>
      <c r="B25" s="37" t="s">
        <v>22</v>
      </c>
      <c r="C25" s="46">
        <f>+(14.4+8.3+2.75*2+5.7+1.56*2+1.27+1.56*2+1.27)*2.5</f>
        <v>106.70000000000002</v>
      </c>
      <c r="D25" s="38"/>
      <c r="E25" s="46"/>
      <c r="F25" s="34"/>
      <c r="G25" s="35"/>
      <c r="I25" s="36"/>
      <c r="K25" s="42"/>
    </row>
    <row r="26" spans="1:11" ht="15">
      <c r="A26" s="45">
        <f t="shared" ref="A26" si="2">+A25+0.01</f>
        <v>4.0199999999999996</v>
      </c>
      <c r="B26" s="37" t="s">
        <v>23</v>
      </c>
      <c r="C26" s="46">
        <f>+C25</f>
        <v>106.70000000000002</v>
      </c>
      <c r="D26" s="38"/>
      <c r="E26" s="46"/>
      <c r="F26" s="34"/>
      <c r="G26" s="35"/>
      <c r="I26" s="36"/>
      <c r="K26" s="42"/>
    </row>
    <row r="27" spans="1:11" ht="27.75" customHeight="1">
      <c r="A27" s="44"/>
      <c r="B27" s="37"/>
      <c r="C27" s="46"/>
      <c r="D27" s="38"/>
      <c r="E27" s="46"/>
      <c r="F27" s="34"/>
      <c r="G27" s="35"/>
      <c r="I27" s="36"/>
      <c r="K27" s="42"/>
    </row>
    <row r="28" spans="1:11" ht="15">
      <c r="A28" s="21">
        <v>5</v>
      </c>
      <c r="B28" s="22" t="s">
        <v>24</v>
      </c>
      <c r="C28" s="23"/>
      <c r="D28" s="24"/>
      <c r="E28" s="25"/>
      <c r="F28" s="26"/>
      <c r="G28" s="27"/>
      <c r="I28" s="36"/>
      <c r="K28" s="42"/>
    </row>
    <row r="29" spans="1:11" ht="15">
      <c r="A29" s="45">
        <f>+A28+0.01</f>
        <v>5.01</v>
      </c>
      <c r="B29" s="37" t="s">
        <v>25</v>
      </c>
      <c r="C29" s="46">
        <v>4</v>
      </c>
      <c r="D29" s="38"/>
      <c r="E29" s="46"/>
      <c r="F29" s="34"/>
      <c r="G29" s="35"/>
      <c r="I29" s="36"/>
      <c r="K29" s="42"/>
    </row>
    <row r="30" spans="1:11" ht="15">
      <c r="A30" s="45">
        <f t="shared" ref="A30:A40" si="3">+A29+0.01</f>
        <v>5.0199999999999996</v>
      </c>
      <c r="B30" s="37" t="s">
        <v>26</v>
      </c>
      <c r="C30" s="32">
        <v>1</v>
      </c>
      <c r="D30" s="38"/>
      <c r="E30" s="32"/>
      <c r="F30" s="34"/>
      <c r="G30" s="35"/>
      <c r="I30" s="36"/>
      <c r="K30" s="42"/>
    </row>
    <row r="31" spans="1:11" ht="27.75" customHeight="1">
      <c r="A31" s="45">
        <f t="shared" si="3"/>
        <v>5.0299999999999994</v>
      </c>
      <c r="B31" s="37" t="s">
        <v>27</v>
      </c>
      <c r="C31" s="32">
        <f>6*3</f>
        <v>18</v>
      </c>
      <c r="D31" s="38"/>
      <c r="E31" s="32"/>
      <c r="F31" s="34"/>
      <c r="G31" s="35"/>
      <c r="I31" s="36"/>
      <c r="K31" s="42"/>
    </row>
    <row r="32" spans="1:11" ht="27.75" customHeight="1">
      <c r="A32" s="45">
        <f t="shared" si="3"/>
        <v>5.0399999999999991</v>
      </c>
      <c r="B32" s="37" t="s">
        <v>28</v>
      </c>
      <c r="C32" s="32">
        <f>6*3</f>
        <v>18</v>
      </c>
      <c r="D32" s="38"/>
      <c r="E32" s="32"/>
      <c r="F32" s="34"/>
      <c r="G32" s="35"/>
      <c r="I32" s="36"/>
      <c r="K32" s="42"/>
    </row>
    <row r="33" spans="1:11" ht="28.5">
      <c r="A33" s="45">
        <f t="shared" si="3"/>
        <v>5.0499999999999989</v>
      </c>
      <c r="B33" s="37" t="s">
        <v>29</v>
      </c>
      <c r="C33" s="32">
        <v>9</v>
      </c>
      <c r="D33" s="38"/>
      <c r="E33" s="32"/>
      <c r="F33" s="34"/>
      <c r="G33" s="35"/>
      <c r="I33" s="36"/>
      <c r="K33" s="42"/>
    </row>
    <row r="34" spans="1:11" ht="27.75" customHeight="1">
      <c r="A34" s="45">
        <f t="shared" si="3"/>
        <v>5.0599999999999987</v>
      </c>
      <c r="B34" s="37" t="s">
        <v>30</v>
      </c>
      <c r="C34" s="32">
        <v>2</v>
      </c>
      <c r="D34" s="38"/>
      <c r="E34" s="32"/>
      <c r="F34" s="34"/>
      <c r="G34" s="35"/>
      <c r="I34" s="36"/>
      <c r="K34" s="42"/>
    </row>
    <row r="35" spans="1:11" ht="27.75" customHeight="1">
      <c r="A35" s="45">
        <f t="shared" si="3"/>
        <v>5.0699999999999985</v>
      </c>
      <c r="B35" s="37" t="s">
        <v>31</v>
      </c>
      <c r="C35" s="32">
        <v>2</v>
      </c>
      <c r="D35" s="38"/>
      <c r="E35" s="32"/>
      <c r="F35" s="34"/>
      <c r="G35" s="35"/>
      <c r="I35" s="36"/>
      <c r="K35" s="42"/>
    </row>
    <row r="36" spans="1:11" ht="15">
      <c r="A36" s="45">
        <f t="shared" si="3"/>
        <v>5.0799999999999983</v>
      </c>
      <c r="B36" s="31" t="s">
        <v>32</v>
      </c>
      <c r="C36" s="32">
        <v>1</v>
      </c>
      <c r="D36" s="38"/>
      <c r="E36" s="32"/>
      <c r="F36" s="34"/>
      <c r="G36" s="35"/>
      <c r="I36" s="36"/>
      <c r="K36" s="42"/>
    </row>
    <row r="37" spans="1:11" ht="27.75" customHeight="1">
      <c r="A37" s="45">
        <f t="shared" si="3"/>
        <v>5.0899999999999981</v>
      </c>
      <c r="B37" s="37" t="s">
        <v>33</v>
      </c>
      <c r="C37" s="32">
        <v>4</v>
      </c>
      <c r="D37" s="38"/>
      <c r="E37" s="32"/>
      <c r="F37" s="34"/>
      <c r="G37" s="35"/>
      <c r="I37" s="36"/>
      <c r="K37" s="42"/>
    </row>
    <row r="38" spans="1:11" ht="27.75" customHeight="1">
      <c r="A38" s="45">
        <f t="shared" si="3"/>
        <v>5.0999999999999979</v>
      </c>
      <c r="B38" s="37" t="s">
        <v>34</v>
      </c>
      <c r="C38" s="32">
        <v>10</v>
      </c>
      <c r="D38" s="38"/>
      <c r="E38" s="32"/>
      <c r="F38" s="34"/>
      <c r="G38" s="35"/>
      <c r="I38" s="36"/>
      <c r="K38" s="42"/>
    </row>
    <row r="39" spans="1:11" ht="27.75" customHeight="1">
      <c r="A39" s="45">
        <f t="shared" si="3"/>
        <v>5.1099999999999977</v>
      </c>
      <c r="B39" s="37" t="s">
        <v>35</v>
      </c>
      <c r="C39" s="46">
        <v>1</v>
      </c>
      <c r="D39" s="38"/>
      <c r="E39" s="46"/>
      <c r="F39" s="34"/>
      <c r="G39" s="35"/>
      <c r="I39" s="36"/>
      <c r="K39" s="42"/>
    </row>
    <row r="40" spans="1:11" ht="27.75" customHeight="1">
      <c r="A40" s="45">
        <f t="shared" si="3"/>
        <v>5.1199999999999974</v>
      </c>
      <c r="B40" s="37" t="s">
        <v>36</v>
      </c>
      <c r="C40" s="46">
        <v>1</v>
      </c>
      <c r="D40" s="38"/>
      <c r="E40" s="46"/>
      <c r="F40" s="34"/>
      <c r="G40" s="35"/>
      <c r="I40" s="36"/>
      <c r="K40" s="42"/>
    </row>
    <row r="41" spans="1:11" ht="18.75" customHeight="1">
      <c r="A41" s="44"/>
      <c r="B41" s="37"/>
      <c r="C41" s="46"/>
      <c r="D41" s="58" t="s">
        <v>37</v>
      </c>
      <c r="E41" s="59"/>
      <c r="F41" s="60"/>
      <c r="G41" s="47"/>
      <c r="I41" s="36"/>
      <c r="K41" s="42"/>
    </row>
    <row r="42" spans="1:11">
      <c r="A42" s="40"/>
      <c r="B42" s="40"/>
      <c r="C42" s="40"/>
      <c r="D42" s="61"/>
      <c r="E42" s="61"/>
      <c r="F42" s="61"/>
      <c r="G42" s="40"/>
    </row>
    <row r="43" spans="1:11">
      <c r="A43" s="40"/>
      <c r="B43" s="40"/>
      <c r="C43" s="40"/>
      <c r="D43" s="48"/>
      <c r="E43" s="40"/>
      <c r="F43" s="40"/>
      <c r="G43" s="40"/>
    </row>
    <row r="44" spans="1:11" ht="15">
      <c r="A44" s="21">
        <f>+A28+1</f>
        <v>6</v>
      </c>
      <c r="B44" s="22" t="s">
        <v>38</v>
      </c>
      <c r="C44" s="23"/>
      <c r="D44" s="24"/>
      <c r="E44" s="25"/>
      <c r="F44" s="26"/>
      <c r="G44" s="27"/>
    </row>
    <row r="45" spans="1:11" ht="14.25">
      <c r="A45" s="45">
        <f>+A44+0.01</f>
        <v>6.01</v>
      </c>
      <c r="B45" s="49" t="s">
        <v>39</v>
      </c>
      <c r="C45" s="50">
        <v>1.3</v>
      </c>
      <c r="D45" s="51" t="s">
        <v>40</v>
      </c>
      <c r="E45" s="50"/>
      <c r="F45" s="52"/>
      <c r="G45" s="40"/>
    </row>
    <row r="46" spans="1:11" ht="14.25">
      <c r="A46" s="45">
        <f t="shared" ref="A46:A51" si="4">+A45+0.01</f>
        <v>6.02</v>
      </c>
      <c r="B46" s="49" t="s">
        <v>41</v>
      </c>
      <c r="C46" s="50">
        <v>0.1</v>
      </c>
      <c r="D46" s="51" t="s">
        <v>40</v>
      </c>
      <c r="E46" s="50"/>
      <c r="F46" s="52"/>
      <c r="G46" s="40"/>
    </row>
    <row r="47" spans="1:11" ht="14.25">
      <c r="A47" s="45">
        <f t="shared" si="4"/>
        <v>6.0299999999999994</v>
      </c>
      <c r="B47" s="49" t="s">
        <v>42</v>
      </c>
      <c r="C47" s="50">
        <v>5</v>
      </c>
      <c r="D47" s="51" t="s">
        <v>40</v>
      </c>
      <c r="E47" s="50"/>
      <c r="F47" s="52"/>
      <c r="G47" s="40"/>
    </row>
    <row r="48" spans="1:11" ht="14.25">
      <c r="A48" s="45">
        <f t="shared" si="4"/>
        <v>6.0399999999999991</v>
      </c>
      <c r="B48" s="49" t="s">
        <v>43</v>
      </c>
      <c r="C48" s="50">
        <v>4.3499999999999996</v>
      </c>
      <c r="D48" s="51" t="s">
        <v>40</v>
      </c>
      <c r="E48" s="50"/>
      <c r="F48" s="52"/>
      <c r="G48" s="40"/>
    </row>
    <row r="49" spans="1:7" ht="14.25">
      <c r="A49" s="45">
        <f t="shared" si="4"/>
        <v>6.0499999999999989</v>
      </c>
      <c r="B49" s="49" t="s">
        <v>44</v>
      </c>
      <c r="C49" s="50">
        <v>3</v>
      </c>
      <c r="D49" s="51" t="s">
        <v>40</v>
      </c>
      <c r="E49" s="50"/>
      <c r="F49" s="52"/>
      <c r="G49" s="40"/>
    </row>
    <row r="50" spans="1:7" ht="14.25">
      <c r="A50" s="45">
        <f t="shared" si="4"/>
        <v>6.0599999999999987</v>
      </c>
      <c r="B50" s="49" t="s">
        <v>45</v>
      </c>
      <c r="C50" s="50">
        <v>10</v>
      </c>
      <c r="D50" s="51" t="s">
        <v>40</v>
      </c>
      <c r="E50" s="50"/>
      <c r="F50" s="52"/>
      <c r="G50" s="40"/>
    </row>
    <row r="51" spans="1:7" ht="14.25">
      <c r="A51" s="45">
        <f t="shared" si="4"/>
        <v>6.0699999999999985</v>
      </c>
      <c r="B51" s="49" t="s">
        <v>46</v>
      </c>
      <c r="C51" s="50">
        <v>18</v>
      </c>
      <c r="D51" s="51" t="s">
        <v>40</v>
      </c>
      <c r="E51" s="50"/>
      <c r="F51" s="52"/>
      <c r="G51" s="40"/>
    </row>
    <row r="52" spans="1:7" ht="14.25">
      <c r="A52" s="44"/>
      <c r="D52" s="2"/>
      <c r="G52" s="40"/>
    </row>
    <row r="53" spans="1:7" ht="15">
      <c r="A53" s="40"/>
      <c r="B53" s="40"/>
      <c r="C53" s="40"/>
      <c r="D53" s="62" t="s">
        <v>47</v>
      </c>
      <c r="E53" s="62"/>
      <c r="F53" s="62"/>
      <c r="G53" s="47"/>
    </row>
    <row r="54" spans="1:7" ht="15">
      <c r="A54" s="40"/>
      <c r="B54" s="40"/>
      <c r="C54" s="40"/>
      <c r="D54" s="53"/>
      <c r="E54" s="53"/>
      <c r="F54" s="53"/>
      <c r="G54" s="47"/>
    </row>
    <row r="55" spans="1:7" ht="14.25">
      <c r="A55" s="45">
        <f>A51+0.01</f>
        <v>6.0799999999999983</v>
      </c>
      <c r="B55" s="49" t="s">
        <v>48</v>
      </c>
      <c r="C55" s="50">
        <v>10</v>
      </c>
      <c r="D55" s="51" t="s">
        <v>40</v>
      </c>
      <c r="E55" s="50"/>
      <c r="F55" s="52"/>
      <c r="G55" s="40"/>
    </row>
    <row r="56" spans="1:7" ht="14.25">
      <c r="A56" s="45">
        <f>A55+0.01</f>
        <v>6.0899999999999981</v>
      </c>
      <c r="B56" s="49" t="s">
        <v>49</v>
      </c>
      <c r="C56" s="50">
        <v>5</v>
      </c>
      <c r="D56" s="51" t="s">
        <v>40</v>
      </c>
      <c r="E56" s="50"/>
      <c r="F56" s="52"/>
      <c r="G56" s="40"/>
    </row>
    <row r="57" spans="1:7">
      <c r="A57" s="40"/>
      <c r="B57" s="40"/>
      <c r="C57" s="40"/>
      <c r="D57" s="48"/>
      <c r="E57" s="40"/>
      <c r="F57" s="40"/>
      <c r="G57" s="40"/>
    </row>
    <row r="58" spans="1:7" ht="15">
      <c r="A58" s="40"/>
      <c r="B58" s="40"/>
      <c r="C58" s="40"/>
      <c r="D58" s="62" t="s">
        <v>50</v>
      </c>
      <c r="E58" s="62"/>
      <c r="F58" s="62"/>
      <c r="G58" s="47"/>
    </row>
    <row r="59" spans="1:7">
      <c r="A59" s="40"/>
      <c r="B59" s="40"/>
      <c r="C59" s="40"/>
      <c r="D59" s="48"/>
      <c r="E59" s="40"/>
      <c r="F59" s="40"/>
      <c r="G59" s="40"/>
    </row>
  </sheetData>
  <mergeCells count="12">
    <mergeCell ref="D58:F58"/>
    <mergeCell ref="B1:G1"/>
    <mergeCell ref="B2:G2"/>
    <mergeCell ref="B3:G3"/>
    <mergeCell ref="A7:C7"/>
    <mergeCell ref="E7:F7"/>
    <mergeCell ref="E8:F8"/>
    <mergeCell ref="A9:D9"/>
    <mergeCell ref="E9:F9"/>
    <mergeCell ref="D41:F41"/>
    <mergeCell ref="D42:F42"/>
    <mergeCell ref="D53:F53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PTAR urb. Mary Carmen Partidas</vt:lpstr>
      <vt:lpstr>'PTAR urb. Mary Carmen Partidas'!Títulos_a_imprimir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Libre Acceso</cp:lastModifiedBy>
  <dcterms:created xsi:type="dcterms:W3CDTF">2020-12-21T17:44:28Z</dcterms:created>
  <dcterms:modified xsi:type="dcterms:W3CDTF">2020-12-22T12:11:16Z</dcterms:modified>
</cp:coreProperties>
</file>