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0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F30" i="1"/>
  <c r="E30" i="1"/>
  <c r="E29" i="1"/>
  <c r="F29" i="1" s="1"/>
  <c r="F28" i="1"/>
  <c r="F27" i="1"/>
  <c r="F26" i="1"/>
  <c r="D21" i="1"/>
  <c r="C21" i="1"/>
  <c r="E20" i="1"/>
  <c r="E21" i="1" s="1"/>
  <c r="E25" i="1" s="1"/>
  <c r="E31" i="1" s="1"/>
  <c r="F19" i="1"/>
  <c r="E19" i="1"/>
  <c r="F18" i="1"/>
  <c r="F17" i="1"/>
  <c r="E16" i="1"/>
  <c r="B16" i="1"/>
  <c r="F16" i="1" s="1"/>
  <c r="A7" i="1"/>
  <c r="B21" i="1" l="1"/>
  <c r="B25" i="1" s="1"/>
  <c r="F20" i="1"/>
  <c r="F21" i="1" s="1"/>
  <c r="B31" i="1" l="1"/>
  <c r="F25" i="1"/>
  <c r="F31" i="1" s="1"/>
  <c r="F34" i="1" l="1"/>
  <c r="F33" i="1"/>
</calcChain>
</file>

<file path=xl/sharedStrings.xml><?xml version="1.0" encoding="utf-8"?>
<sst xmlns="http://schemas.openxmlformats.org/spreadsheetml/2006/main" count="33" uniqueCount="22">
  <si>
    <t>Estado de Cambio de Activo Neto / Patrimonio</t>
  </si>
  <si>
    <t>Del ejercicio terminado al 31 de diciembre de 2022 y 2021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</si>
  <si>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</si>
  <si>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</si>
  <si>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</si>
  <si>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</si>
  <si>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</si>
  <si>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</si>
  <si>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2020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</si>
  <si>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</si>
  <si>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</si>
  <si>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</si>
  <si>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</si>
  <si>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</si>
  <si>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2021</t>
  </si>
  <si>
    <t>Efecto del gasto de depreciación de los activos revaluados</t>
  </si>
  <si>
    <t>Saldo al 31 de diciembre de 2022</t>
  </si>
  <si>
    <t>Las notas en las páginas X a XX son parte integral de estos Estados Financieros.</t>
  </si>
  <si>
    <t>Licda. Paula Maileny Morillo</t>
  </si>
  <si>
    <t>Encargada de Contabilidad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</si>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</sst>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center" indent="1"/>
    </xf>
    <xf numFmtId="4" fontId="14" fillId="0" borderId="0" xfId="0" applyNumberFormat="1" applyFont="1"/>
    <xf numFmtId="0" fontId="15" fillId="0" borderId="0" xfId="0" applyFont="1" applyAlignment="1"/>
    <xf numFmtId="0" fontId="1" fillId="0" borderId="0" xfId="0" applyFont="1" applyAlignment="1"/>
    <xf numFmtId="0" fontId="16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7</xdr:col>
      <xdr:colOff>0</xdr:colOff>
      <xdr:row>46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97242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2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</sheetData>
      <sheetData sheetId="2"/>
      <sheetData sheetId="3"/>
      <sheetData sheetId="4"/>
      <sheetData sheetId="5"/>
      <sheetData sheetId="6"/>
      <sheetData sheetId="7">
        <row r="438">
          <cell r="D438">
            <v>160637647.79000008</v>
          </cell>
        </row>
        <row r="439">
          <cell r="C439">
            <v>492268.04</v>
          </cell>
          <cell r="D439">
            <v>733174.85</v>
          </cell>
        </row>
        <row r="440">
          <cell r="C440">
            <v>24637407.98999995</v>
          </cell>
          <cell r="D440">
            <v>39212012.829999983</v>
          </cell>
        </row>
      </sheetData>
      <sheetData sheetId="8"/>
      <sheetData sheetId="9">
        <row r="60">
          <cell r="B60">
            <v>1034505566.0999999</v>
          </cell>
        </row>
      </sheetData>
      <sheetData sheetId="10">
        <row r="54">
          <cell r="C54">
            <v>808793054.60000002</v>
          </cell>
        </row>
        <row r="59">
          <cell r="B59">
            <v>1034505566.0999999</v>
          </cell>
        </row>
      </sheetData>
      <sheetData sheetId="11"/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tabSelected="1" workbookViewId="0">
      <selection activeCell="H13" sqref="H13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">
        <v>1</v>
      </c>
      <c r="B9" s="3"/>
      <c r="C9" s="3"/>
      <c r="D9" s="3"/>
      <c r="E9" s="3"/>
      <c r="F9" s="3"/>
    </row>
    <row r="10" spans="1:8" x14ac:dyDescent="0.25">
      <c r="A10" s="3" t="s">
        <v>2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8</v>
      </c>
      <c r="B16" s="11">
        <f>+'[1]ES F '!C54</f>
        <v>808793054.60000002</v>
      </c>
      <c r="C16" s="11">
        <v>0</v>
      </c>
      <c r="D16" s="11">
        <v>0</v>
      </c>
      <c r="E16" s="11">
        <f>+'[1]Notas NF'!D438</f>
        <v>160637647.79000008</v>
      </c>
      <c r="F16" s="11">
        <f>SUM(B16:E16)</f>
        <v>969430702.3900001</v>
      </c>
      <c r="G16" s="12"/>
      <c r="H16" s="13"/>
    </row>
    <row r="17" spans="1:8" ht="15.75" hidden="1" x14ac:dyDescent="0.25">
      <c r="A17" s="14" t="s">
        <v>9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10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11</v>
      </c>
      <c r="B19" s="15"/>
      <c r="C19" s="15"/>
      <c r="D19" s="17"/>
      <c r="E19" s="11">
        <f>+'[1]Notas NF'!D439</f>
        <v>733174.85</v>
      </c>
      <c r="F19" s="11">
        <f>SUM(B19:E19)</f>
        <v>733174.85</v>
      </c>
    </row>
    <row r="20" spans="1:8" ht="15.75" x14ac:dyDescent="0.25">
      <c r="A20" s="18" t="s">
        <v>12</v>
      </c>
      <c r="B20" s="11" t="s">
        <v>13</v>
      </c>
      <c r="C20" s="11" t="s">
        <v>13</v>
      </c>
      <c r="D20" s="11" t="s">
        <v>13</v>
      </c>
      <c r="E20" s="11">
        <f>+'[1]Notas NF'!D440</f>
        <v>39212012.829999983</v>
      </c>
      <c r="F20" s="11">
        <f>SUM(B20:E20)</f>
        <v>39212012.829999983</v>
      </c>
      <c r="G20" s="12"/>
      <c r="H20" s="12"/>
    </row>
    <row r="21" spans="1:8" ht="15.75" x14ac:dyDescent="0.25">
      <c r="A21" s="19" t="s">
        <v>14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200582835.47000006</v>
      </c>
      <c r="F21" s="20">
        <f>SUM(F16:F20)</f>
        <v>1009375890.0700002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14</v>
      </c>
      <c r="B25" s="24">
        <f>+B21</f>
        <v>808793054.60000002</v>
      </c>
      <c r="C25" s="24"/>
      <c r="D25" s="24"/>
      <c r="E25" s="24">
        <f>+E21</f>
        <v>200582835.47000006</v>
      </c>
      <c r="F25" s="20">
        <f t="shared" ref="F25:F30" si="0">SUM(B25:E25)</f>
        <v>1009375890.0700001</v>
      </c>
      <c r="G25" s="12"/>
      <c r="H25" s="12"/>
    </row>
    <row r="26" spans="1:8" ht="16.5" hidden="1" customHeight="1" x14ac:dyDescent="0.25">
      <c r="A26" s="18" t="s">
        <v>9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10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15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11</v>
      </c>
      <c r="B29" s="11"/>
      <c r="C29" s="11"/>
      <c r="D29" s="11"/>
      <c r="E29" s="11">
        <f>+'[1]Notas NF'!C439</f>
        <v>492268.04</v>
      </c>
      <c r="F29" s="11">
        <f t="shared" si="0"/>
        <v>492268.04</v>
      </c>
    </row>
    <row r="30" spans="1:8" ht="15.75" x14ac:dyDescent="0.25">
      <c r="A30" s="18" t="s">
        <v>12</v>
      </c>
      <c r="B30" s="11" t="s">
        <v>13</v>
      </c>
      <c r="C30" s="11" t="s">
        <v>13</v>
      </c>
      <c r="D30" s="11" t="s">
        <v>13</v>
      </c>
      <c r="E30" s="11">
        <f>+'[1]Notas NF'!C440</f>
        <v>24637407.98999995</v>
      </c>
      <c r="F30" s="11">
        <f t="shared" si="0"/>
        <v>24637407.98999995</v>
      </c>
    </row>
    <row r="31" spans="1:8" ht="15.75" x14ac:dyDescent="0.25">
      <c r="A31" s="22" t="s">
        <v>16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225712511.5</v>
      </c>
      <c r="F31" s="20">
        <f>SUM(F25:F30)</f>
        <v>1034505566.0999999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17</v>
      </c>
      <c r="F33" s="12">
        <f>+F31-'[1]ES F '!B59</f>
        <v>0</v>
      </c>
    </row>
    <row r="34" spans="1:6" x14ac:dyDescent="0.25">
      <c r="A34" t="s">
        <v>17</v>
      </c>
      <c r="F34" s="28">
        <f>+F31-'[1]ESF  (2)'!B60</f>
        <v>0</v>
      </c>
    </row>
    <row r="35" spans="1:6" x14ac:dyDescent="0.25">
      <c r="F35" s="28"/>
    </row>
    <row r="36" spans="1:6" x14ac:dyDescent="0.25">
      <c r="F36" s="28"/>
    </row>
    <row r="38" spans="1:6" x14ac:dyDescent="0.25">
      <c r="A38" s="29" t="s">
        <v>18</v>
      </c>
      <c r="B38" s="30"/>
      <c r="C38" s="30"/>
      <c r="D38" s="30"/>
      <c r="E38" s="29" t="str">
        <f>+[1]EFE2!B68</f>
        <v>Licda. María Patricia Almonte</v>
      </c>
      <c r="F38" s="30"/>
    </row>
    <row r="39" spans="1:6" x14ac:dyDescent="0.25">
      <c r="A39" s="31" t="s">
        <v>19</v>
      </c>
      <c r="B39" s="32"/>
      <c r="C39" s="32"/>
      <c r="D39" s="32"/>
      <c r="E39" s="31" t="str">
        <f>+[1]EFE2!B69</f>
        <v>Directora Administrativa-Financiera</v>
      </c>
      <c r="F39" s="32"/>
    </row>
    <row r="42" spans="1:6" x14ac:dyDescent="0.25">
      <c r="A42" s="33"/>
      <c r="B42" s="33"/>
      <c r="C42" s="33"/>
      <c r="D42" s="33"/>
      <c r="E42" s="33"/>
      <c r="F42" s="33"/>
    </row>
    <row r="44" spans="1:6" x14ac:dyDescent="0.25">
      <c r="A44" s="34" t="s">
        <v>20</v>
      </c>
      <c r="B44" s="34"/>
      <c r="C44" s="34"/>
      <c r="D44" s="34"/>
      <c r="E44" s="34"/>
      <c r="F44" s="34"/>
    </row>
    <row r="45" spans="1:6" x14ac:dyDescent="0.25">
      <c r="A45" s="35" t="s">
        <v>21</v>
      </c>
      <c r="B45" s="35"/>
      <c r="C45" s="35"/>
      <c r="D45" s="35"/>
      <c r="E45" s="35"/>
      <c r="F45" s="35"/>
    </row>
  </sheetData>
  <mergeCells count="7">
    <mergeCell ref="A45:F45"/>
    <mergeCell ref="A7:F7"/>
    <mergeCell ref="A8:F8"/>
    <mergeCell ref="A9:F9"/>
    <mergeCell ref="A10:F10"/>
    <mergeCell ref="A42:F42"/>
    <mergeCell ref="A44:F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2023-01-11T14:44:36Z</dcterms:created>
  <dcterms:modified xsi:type="dcterms:W3CDTF">2023-01-11T14:45:58Z</dcterms:modified>
</cp:coreProperties>
</file>